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805 - Paper 1 - Fouth Sub WRR\Seedmelab - Open Research Statement Files\"/>
    </mc:Choice>
  </mc:AlternateContent>
  <xr:revisionPtr revIDLastSave="0" documentId="13_ncr:1_{15BEE9C6-BB99-44D9-8C4D-56FA173DFD36}" xr6:coauthVersionLast="47" xr6:coauthVersionMax="47" xr10:uidLastSave="{00000000-0000-0000-0000-000000000000}"/>
  <bookViews>
    <workbookView xWindow="-108" yWindow="-108" windowWidth="23256" windowHeight="12456" tabRatio="706" xr2:uid="{7EFCDB06-FF2B-4F52-A130-864BD78D0D0C}"/>
  </bookViews>
  <sheets>
    <sheet name="ALL Results" sheetId="1" r:id="rId1"/>
    <sheet name="Time &amp; Particle Siz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4" i="2" l="1"/>
  <c r="AD25" i="2"/>
  <c r="AD26" i="2"/>
  <c r="AD27" i="2"/>
  <c r="AD28" i="2"/>
  <c r="AD17" i="2"/>
  <c r="AD18" i="2"/>
  <c r="AD19" i="2"/>
  <c r="AD20" i="2"/>
  <c r="AD21" i="2"/>
  <c r="AD14" i="2"/>
  <c r="AD10" i="2"/>
  <c r="AD11" i="2"/>
  <c r="AD12" i="2"/>
  <c r="AD13" i="2"/>
  <c r="AD3" i="2"/>
  <c r="AD4" i="2"/>
  <c r="AD5" i="2"/>
  <c r="AD6" i="2"/>
  <c r="AD7" i="2"/>
  <c r="AD2" i="2"/>
  <c r="AA28" i="2"/>
  <c r="AA21" i="2"/>
  <c r="AA14" i="2"/>
  <c r="AA7" i="2"/>
  <c r="AA6" i="2"/>
  <c r="AA9" i="2"/>
  <c r="AD9" i="2" l="1"/>
  <c r="AD16" i="2"/>
  <c r="AD23" i="2"/>
  <c r="T3" i="2"/>
  <c r="T4" i="2"/>
  <c r="T5" i="2"/>
  <c r="T6" i="2"/>
  <c r="T9" i="2"/>
  <c r="T10" i="2"/>
  <c r="T11" i="2"/>
  <c r="T12" i="2"/>
  <c r="T13" i="2"/>
  <c r="T16" i="2"/>
  <c r="T17" i="2"/>
  <c r="T18" i="2"/>
  <c r="T19" i="2"/>
  <c r="T20" i="2"/>
  <c r="T23" i="2"/>
  <c r="T24" i="2"/>
  <c r="T25" i="2"/>
  <c r="T26" i="2"/>
  <c r="T27" i="2"/>
  <c r="T2" i="2"/>
  <c r="K3" i="2"/>
  <c r="K4" i="2"/>
  <c r="K5" i="2"/>
  <c r="K6" i="2"/>
  <c r="K9" i="2"/>
  <c r="K10" i="2"/>
  <c r="K11" i="2"/>
  <c r="K12" i="2"/>
  <c r="K13" i="2"/>
  <c r="K16" i="2"/>
  <c r="K17" i="2"/>
  <c r="K18" i="2"/>
  <c r="K19" i="2"/>
  <c r="K20" i="2"/>
  <c r="K23" i="2"/>
  <c r="K24" i="2"/>
  <c r="K25" i="2"/>
  <c r="K26" i="2"/>
  <c r="K27" i="2"/>
  <c r="K2" i="2"/>
  <c r="AA3" i="2"/>
  <c r="AA4" i="2"/>
  <c r="AA5" i="2"/>
  <c r="AA10" i="2"/>
  <c r="AA11" i="2"/>
  <c r="AA12" i="2"/>
  <c r="AA13" i="2"/>
  <c r="AA16" i="2"/>
  <c r="AA17" i="2"/>
  <c r="AA18" i="2"/>
  <c r="AA19" i="2"/>
  <c r="AA20" i="2"/>
  <c r="AA23" i="2"/>
  <c r="AA24" i="2"/>
  <c r="AA25" i="2"/>
  <c r="AA26" i="2"/>
  <c r="AA27" i="2"/>
  <c r="AA2" i="2"/>
  <c r="R3" i="2"/>
  <c r="R4" i="2"/>
  <c r="R5" i="2"/>
  <c r="R6" i="2"/>
  <c r="R9" i="2"/>
  <c r="R10" i="2"/>
  <c r="R11" i="2"/>
  <c r="R12" i="2"/>
  <c r="R13" i="2"/>
  <c r="R16" i="2"/>
  <c r="R17" i="2"/>
  <c r="R18" i="2"/>
  <c r="R19" i="2"/>
  <c r="R20" i="2"/>
  <c r="R23" i="2"/>
  <c r="R24" i="2"/>
  <c r="R25" i="2"/>
  <c r="R26" i="2"/>
  <c r="R27" i="2"/>
  <c r="R2" i="2"/>
  <c r="I3" i="2"/>
  <c r="I4" i="2"/>
  <c r="I5" i="2"/>
  <c r="I6" i="2"/>
  <c r="I9" i="2"/>
  <c r="I10" i="2"/>
  <c r="I11" i="2"/>
  <c r="I12" i="2"/>
  <c r="I13" i="2"/>
  <c r="I16" i="2"/>
  <c r="I17" i="2"/>
  <c r="I18" i="2"/>
  <c r="I19" i="2"/>
  <c r="I20" i="2"/>
  <c r="I23" i="2"/>
  <c r="I24" i="2"/>
  <c r="I25" i="2"/>
  <c r="I26" i="2"/>
  <c r="I27" i="2"/>
  <c r="I2" i="2"/>
</calcChain>
</file>

<file path=xl/sharedStrings.xml><?xml version="1.0" encoding="utf-8"?>
<sst xmlns="http://schemas.openxmlformats.org/spreadsheetml/2006/main" count="161" uniqueCount="15">
  <si>
    <t>Particle Diameter (mm)</t>
  </si>
  <si>
    <t>Speed</t>
  </si>
  <si>
    <t>Time</t>
  </si>
  <si>
    <t>Blade Geometry</t>
  </si>
  <si>
    <t>B-4</t>
  </si>
  <si>
    <t>B-3</t>
  </si>
  <si>
    <t>S-4</t>
  </si>
  <si>
    <t>Vs/Vw</t>
  </si>
  <si>
    <t>Va%</t>
  </si>
  <si>
    <t>FINE</t>
  </si>
  <si>
    <t>MED</t>
  </si>
  <si>
    <t>COARSE</t>
  </si>
  <si>
    <t>Type I</t>
  </si>
  <si>
    <t>(Va/Vtot)/(Vs/Vw)</t>
  </si>
  <si>
    <t>e*[=va/vs]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</si>
</sst>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3" borderId="0" xfId="0" applyFill="1"/>
    <xf numFmtId="164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0" fillId="2" borderId="0" xfId="1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0" fillId="3" borderId="0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  <color rgb="FFFBE5D6"/>
      <color rgb="FFE2F0D9"/>
      <color rgb="FFDA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9658946155462"/>
          <c:y val="5.1153910656051647E-2"/>
          <c:w val="0.78918168819032386"/>
          <c:h val="0.74833636255309754"/>
        </c:manualLayout>
      </c:layout>
      <c:scatterChart>
        <c:scatterStyle val="lineMarker"/>
        <c:varyColors val="0"/>
        <c:ser>
          <c:idx val="0"/>
          <c:order val="0"/>
          <c:tx>
            <c:v>   Vs/Vw = 0.05, Fine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Size'!$H$2:$H$6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'Time &amp; Particle Size'!$J$2:$J$6</c:f>
              <c:numCache>
                <c:formatCode>0%</c:formatCode>
                <c:ptCount val="5"/>
                <c:pt idx="0" formatCode="0.0%">
                  <c:v>0.47826086956521741</c:v>
                </c:pt>
                <c:pt idx="1">
                  <c:v>0.2608695652173913</c:v>
                </c:pt>
                <c:pt idx="2" formatCode="0.0%">
                  <c:v>0.17391304347826086</c:v>
                </c:pt>
                <c:pt idx="3" formatCode="0.0%">
                  <c:v>0.17391304347826086</c:v>
                </c:pt>
                <c:pt idx="4" formatCode="0.0%">
                  <c:v>0.17391304347826086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E2-47FE-AF60-F64D429F6FF2}"/>
            </c:ext>
          </c:extLst>
        </c:ser>
        <c:ser>
          <c:idx val="1"/>
          <c:order val="1"/>
          <c:tx>
            <c:v>   Vs/Vw = 0.11, Fine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Size'!$H$9:$H$13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'Time &amp; Particle Size'!$J$9:$J$13</c:f>
              <c:numCache>
                <c:formatCode>0%</c:formatCode>
                <c:ptCount val="5"/>
                <c:pt idx="0" formatCode="0.0%">
                  <c:v>0.65217391304347827</c:v>
                </c:pt>
                <c:pt idx="1">
                  <c:v>0.43478260869565216</c:v>
                </c:pt>
                <c:pt idx="2" formatCode="0.0%">
                  <c:v>0.21739130434782608</c:v>
                </c:pt>
                <c:pt idx="3" formatCode="0.0%">
                  <c:v>0.21739130434782608</c:v>
                </c:pt>
                <c:pt idx="4" formatCode="0.0%">
                  <c:v>0.17391304347826086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E2-47FE-AF60-F64D429F6FF2}"/>
            </c:ext>
          </c:extLst>
        </c:ser>
        <c:ser>
          <c:idx val="2"/>
          <c:order val="2"/>
          <c:tx>
            <c:v>   Vs/Vw = 0.18, Fine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Size'!$H$16:$H$20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'Time &amp; Particle Size'!$J$16:$J$20</c:f>
              <c:numCache>
                <c:formatCode>0.0%</c:formatCode>
                <c:ptCount val="5"/>
                <c:pt idx="0">
                  <c:v>0.57971014492753625</c:v>
                </c:pt>
                <c:pt idx="1">
                  <c:v>0.43478260869565216</c:v>
                </c:pt>
                <c:pt idx="2">
                  <c:v>0.2318840579710145</c:v>
                </c:pt>
                <c:pt idx="3">
                  <c:v>0.2318840579710145</c:v>
                </c:pt>
                <c:pt idx="4">
                  <c:v>0.17391304347826086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E2-47FE-AF60-F64D429F6FF2}"/>
            </c:ext>
          </c:extLst>
        </c:ser>
        <c:ser>
          <c:idx val="3"/>
          <c:order val="3"/>
          <c:tx>
            <c:v>   Vs/Vw = 0.25, Fine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Size'!$H$23:$H$27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'Time &amp; Particle Size'!$J$23:$J$27</c:f>
              <c:numCache>
                <c:formatCode>0.0%</c:formatCode>
                <c:ptCount val="5"/>
                <c:pt idx="0">
                  <c:v>0.69565217391304346</c:v>
                </c:pt>
                <c:pt idx="1">
                  <c:v>0.52173913043478259</c:v>
                </c:pt>
                <c:pt idx="2">
                  <c:v>0.2608695652173913</c:v>
                </c:pt>
                <c:pt idx="3">
                  <c:v>0.21739130434782608</c:v>
                </c:pt>
                <c:pt idx="4">
                  <c:v>0.19565217391304349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E2-47FE-AF60-F64D429F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772783"/>
        <c:axId val="1084772367"/>
      </c:scatterChart>
      <c:valAx>
        <c:axId val="1084772783"/>
        <c:scaling>
          <c:orientation val="minMax"/>
          <c:max val="1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32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Mixing Time, </a:t>
                </a:r>
                <a:r>
                  <a:rPr lang="en-US" sz="3200" i="1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t</a:t>
                </a:r>
                <a:r>
                  <a:rPr lang="en-US" sz="32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84772367"/>
        <c:crosses val="autoZero"/>
        <c:crossBetween val="midCat"/>
      </c:valAx>
      <c:valAx>
        <c:axId val="1084772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32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Specific Air</a:t>
                </a:r>
                <a:r>
                  <a:rPr lang="en-US" sz="3200" baseline="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 Content</a:t>
                </a:r>
                <a:r>
                  <a:rPr lang="en-US" sz="32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, </a:t>
                </a:r>
                <a:r>
                  <a:rPr lang="en-US" sz="3200" i="1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e* </a:t>
                </a:r>
                <a:r>
                  <a:rPr lang="en-US" sz="32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(-)</a:t>
                </a:r>
              </a:p>
            </c:rich>
          </c:tx>
          <c:layout>
            <c:manualLayout>
              <c:xMode val="edge"/>
              <c:yMode val="edge"/>
              <c:x val="1.6833316380216855E-2"/>
              <c:y val="0.11752592369150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847727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446920419261295"/>
          <c:y val="5.6476314544138838E-2"/>
          <c:w val="0.35755917405878002"/>
          <c:h val="0.3025489197115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67359209774928"/>
          <c:y val="4.6296296296296294E-2"/>
          <c:w val="0.77365971007887646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v>Vs/Vw = 0.05, Medium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Size'!$Q$2:$Q$6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'Time &amp; Particle Size'!$S$2:$S$6</c:f>
              <c:numCache>
                <c:formatCode>0.0%</c:formatCode>
                <c:ptCount val="5"/>
                <c:pt idx="0">
                  <c:v>0.33478260869565202</c:v>
                </c:pt>
                <c:pt idx="1">
                  <c:v>0.30478260869565199</c:v>
                </c:pt>
                <c:pt idx="2">
                  <c:v>0.17391304347826086</c:v>
                </c:pt>
                <c:pt idx="3">
                  <c:v>0.13043478260869565</c:v>
                </c:pt>
                <c:pt idx="4">
                  <c:v>0.13043478260869565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65-4DEC-A9DA-88D93FDDE1B6}"/>
            </c:ext>
          </c:extLst>
        </c:ser>
        <c:ser>
          <c:idx val="1"/>
          <c:order val="1"/>
          <c:tx>
            <c:v>Vs/Vw = 0.11, Medium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Size'!$Q$9:$Q$13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'Time &amp; Particle Size'!$S$9:$S$13</c:f>
              <c:numCache>
                <c:formatCode>0.0%</c:formatCode>
                <c:ptCount val="5"/>
                <c:pt idx="0">
                  <c:v>0.374782608695652</c:v>
                </c:pt>
                <c:pt idx="1">
                  <c:v>0.33478260869565202</c:v>
                </c:pt>
                <c:pt idx="2">
                  <c:v>0.21739130434782608</c:v>
                </c:pt>
                <c:pt idx="3">
                  <c:v>0.18840579710144928</c:v>
                </c:pt>
                <c:pt idx="4">
                  <c:v>0.13043478260869565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65-4DEC-A9DA-88D93FDDE1B6}"/>
            </c:ext>
          </c:extLst>
        </c:ser>
        <c:ser>
          <c:idx val="2"/>
          <c:order val="2"/>
          <c:tx>
            <c:v>Vs/Vw = 0.18, Medium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Size'!$Q$16:$Q$20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'Time &amp; Particle Size'!$S$16:$S$20</c:f>
              <c:numCache>
                <c:formatCode>0.0%</c:formatCode>
                <c:ptCount val="5"/>
                <c:pt idx="0">
                  <c:v>0.40478260869565202</c:v>
                </c:pt>
                <c:pt idx="1">
                  <c:v>0.38782608695652199</c:v>
                </c:pt>
                <c:pt idx="2">
                  <c:v>0.21739130434782608</c:v>
                </c:pt>
                <c:pt idx="3">
                  <c:v>0.19565217391304346</c:v>
                </c:pt>
                <c:pt idx="4">
                  <c:v>0.14492753623188406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65-4DEC-A9DA-88D93FDDE1B6}"/>
            </c:ext>
          </c:extLst>
        </c:ser>
        <c:ser>
          <c:idx val="3"/>
          <c:order val="3"/>
          <c:tx>
            <c:v>Vs/Vw = 0.25, Medium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Size'!$Q$23:$Q$27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'Time &amp; Particle Size'!$S$23:$S$27</c:f>
              <c:numCache>
                <c:formatCode>0.0%</c:formatCode>
                <c:ptCount val="5"/>
                <c:pt idx="0">
                  <c:v>0.43478260869565216</c:v>
                </c:pt>
                <c:pt idx="1">
                  <c:v>0.42478260869565199</c:v>
                </c:pt>
                <c:pt idx="2">
                  <c:v>0.2318840579710145</c:v>
                </c:pt>
                <c:pt idx="3">
                  <c:v>0.21739130434782608</c:v>
                </c:pt>
                <c:pt idx="4">
                  <c:v>0.17391304347826086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65-4DEC-A9DA-88D93FDDE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772783"/>
        <c:axId val="1084772367"/>
      </c:scatterChart>
      <c:valAx>
        <c:axId val="1084772783"/>
        <c:scaling>
          <c:orientation val="minMax"/>
          <c:max val="8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3200" b="0" i="0" baseline="0">
                    <a:effectLst/>
                  </a:rPr>
                  <a:t>Mixing Time, </a:t>
                </a:r>
                <a:r>
                  <a:rPr lang="en-US" sz="3200" b="0" i="1" baseline="0">
                    <a:effectLst/>
                  </a:rPr>
                  <a:t>t</a:t>
                </a:r>
                <a:r>
                  <a:rPr lang="en-US" sz="3200" b="0" i="0" baseline="0">
                    <a:effectLst/>
                  </a:rPr>
                  <a:t> (s)</a:t>
                </a:r>
                <a:endParaRPr lang="en-US" sz="3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84772367"/>
        <c:crosses val="autoZero"/>
        <c:crossBetween val="midCat"/>
      </c:valAx>
      <c:valAx>
        <c:axId val="1084772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3200" b="0" i="0" baseline="0">
                    <a:effectLst/>
                  </a:rPr>
                  <a:t>Specific Air Content, </a:t>
                </a:r>
                <a:r>
                  <a:rPr lang="en-US" sz="3200" b="0" i="1" baseline="0">
                    <a:effectLst/>
                  </a:rPr>
                  <a:t>e* </a:t>
                </a:r>
                <a:r>
                  <a:rPr lang="en-US" sz="3200" b="0" i="0" baseline="0">
                    <a:effectLst/>
                  </a:rPr>
                  <a:t>(-)</a:t>
                </a:r>
                <a:endParaRPr lang="en-US" sz="3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97904019931583E-2"/>
              <c:y val="5.2922828506013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847727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409592826898606"/>
          <c:y val="2.340932727299783E-2"/>
          <c:w val="0.50960277364774587"/>
          <c:h val="0.34700540651991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7530221374111"/>
          <c:y val="4.6296296296296294E-2"/>
          <c:w val="0.77625810615501334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v>Vs/Vw = 0.05, Coarse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Size'!$Z$2:$Z$7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90</c:v>
                </c:pt>
              </c:numCache>
            </c:numRef>
          </c:xVal>
          <c:yVal>
            <c:numRef>
              <c:f>'Time &amp; Particle Size'!$AB$2:$AB$7</c:f>
              <c:numCache>
                <c:formatCode>0.0%</c:formatCode>
                <c:ptCount val="6"/>
                <c:pt idx="0">
                  <c:v>0.34782608695652173</c:v>
                </c:pt>
                <c:pt idx="1">
                  <c:v>0.2608695652173913</c:v>
                </c:pt>
                <c:pt idx="2">
                  <c:v>0.17391304347826086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8.6999999999999994E-2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D-4212-A3D7-A391F946EDC9}"/>
            </c:ext>
          </c:extLst>
        </c:ser>
        <c:ser>
          <c:idx val="1"/>
          <c:order val="1"/>
          <c:tx>
            <c:v>Vs/Vw = 0.11, Coarse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Size'!$Z$9:$Z$14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90</c:v>
                </c:pt>
              </c:numCache>
            </c:numRef>
          </c:xVal>
          <c:yVal>
            <c:numRef>
              <c:f>'Time &amp; Particle Size'!$AB$9:$AB$14</c:f>
              <c:numCache>
                <c:formatCode>0.0%</c:formatCode>
                <c:ptCount val="6"/>
                <c:pt idx="0">
                  <c:v>0.39130434782608697</c:v>
                </c:pt>
                <c:pt idx="1">
                  <c:v>0.34782608695652173</c:v>
                </c:pt>
                <c:pt idx="2">
                  <c:v>0.30434782608695654</c:v>
                </c:pt>
                <c:pt idx="3">
                  <c:v>0.17391304347826086</c:v>
                </c:pt>
                <c:pt idx="4">
                  <c:v>0.13043478260869565</c:v>
                </c:pt>
                <c:pt idx="5">
                  <c:v>0.13043478260869565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D-4212-A3D7-A391F946EDC9}"/>
            </c:ext>
          </c:extLst>
        </c:ser>
        <c:ser>
          <c:idx val="2"/>
          <c:order val="2"/>
          <c:tx>
            <c:v>Vs/Vw = 0.18, Coarse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Size'!$Z$16:$Z$21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90</c:v>
                </c:pt>
              </c:numCache>
            </c:numRef>
          </c:xVal>
          <c:yVal>
            <c:numRef>
              <c:f>'Time &amp; Particle Size'!$AB$16:$AB$21</c:f>
              <c:numCache>
                <c:formatCode>0.0%</c:formatCode>
                <c:ptCount val="6"/>
                <c:pt idx="0">
                  <c:v>0.46376811594202899</c:v>
                </c:pt>
                <c:pt idx="1">
                  <c:v>0.43478260869565216</c:v>
                </c:pt>
                <c:pt idx="2">
                  <c:v>0.37681159420289856</c:v>
                </c:pt>
                <c:pt idx="3">
                  <c:v>0.20289855072463769</c:v>
                </c:pt>
                <c:pt idx="4">
                  <c:v>0.14492753623188406</c:v>
                </c:pt>
                <c:pt idx="5">
                  <c:v>0.14492753623188406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D-4212-A3D7-A391F946EDC9}"/>
            </c:ext>
          </c:extLst>
        </c:ser>
        <c:ser>
          <c:idx val="3"/>
          <c:order val="3"/>
          <c:tx>
            <c:v>Vs/Vw = 0.25, Coarse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Size'!$Z$23:$Z$28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90</c:v>
                </c:pt>
              </c:numCache>
            </c:numRef>
          </c:xVal>
          <c:yVal>
            <c:numRef>
              <c:f>'Time &amp; Particle Size'!$AB$23:$AB$28</c:f>
              <c:numCache>
                <c:formatCode>0.0%</c:formatCode>
                <c:ptCount val="6"/>
                <c:pt idx="0">
                  <c:v>0.47826086956521741</c:v>
                </c:pt>
                <c:pt idx="1">
                  <c:v>0.45652173913043476</c:v>
                </c:pt>
                <c:pt idx="2">
                  <c:v>0.39130434782608697</c:v>
                </c:pt>
                <c:pt idx="3">
                  <c:v>0.2608695652173913</c:v>
                </c:pt>
                <c:pt idx="4">
                  <c:v>0.15217391304347827</c:v>
                </c:pt>
                <c:pt idx="5">
                  <c:v>0.15217391304347827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D-4212-A3D7-A391F946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772783"/>
        <c:axId val="1084772367"/>
      </c:scatterChart>
      <c:valAx>
        <c:axId val="1084772783"/>
        <c:scaling>
          <c:orientation val="minMax"/>
          <c:max val="9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3200" b="0" i="0" baseline="0">
                    <a:effectLst/>
                  </a:rPr>
                  <a:t>Mixing Time, </a:t>
                </a:r>
                <a:r>
                  <a:rPr lang="en-US" sz="3200" b="0" i="1" baseline="0">
                    <a:effectLst/>
                  </a:rPr>
                  <a:t>t</a:t>
                </a:r>
                <a:r>
                  <a:rPr lang="en-US" sz="3200" b="0" i="0" baseline="0">
                    <a:effectLst/>
                  </a:rPr>
                  <a:t> (s)</a:t>
                </a:r>
                <a:endParaRPr lang="en-US" sz="3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84772367"/>
        <c:crosses val="autoZero"/>
        <c:crossBetween val="midCat"/>
        <c:majorUnit val="30"/>
      </c:valAx>
      <c:valAx>
        <c:axId val="1084772367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3200" b="0" i="0" baseline="0">
                    <a:effectLst/>
                  </a:rPr>
                  <a:t>Specific Air Content, </a:t>
                </a:r>
                <a:r>
                  <a:rPr lang="en-US" sz="3200" b="0" i="1" baseline="0">
                    <a:effectLst/>
                  </a:rPr>
                  <a:t>e* </a:t>
                </a:r>
                <a:r>
                  <a:rPr lang="en-US" sz="3200" b="0" i="0" baseline="0">
                    <a:effectLst/>
                  </a:rPr>
                  <a:t>(-)</a:t>
                </a:r>
                <a:endParaRPr lang="en-US" sz="3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847727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79373774497143"/>
          <c:y val="4.4286321081528988E-2"/>
          <c:w val="0.38058672871170324"/>
          <c:h val="0.34659377459831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48376428243204"/>
          <c:y val="3.9253644085457659E-2"/>
          <c:w val="0.80914661654941322"/>
          <c:h val="0.70232858151925692"/>
        </c:manualLayout>
      </c:layout>
      <c:scatterChart>
        <c:scatterStyle val="lineMarker"/>
        <c:varyColors val="0"/>
        <c:ser>
          <c:idx val="1"/>
          <c:order val="0"/>
          <c:tx>
            <c:v>Fine</c:v>
          </c:tx>
          <c:spPr>
            <a:ln w="25400">
              <a:noFill/>
            </a:ln>
          </c:spPr>
          <c:marker>
            <c:symbol val="square"/>
            <c:size val="15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'Time &amp; Particle Size'!$I$2:$I$27</c:f>
              <c:numCache>
                <c:formatCode>General</c:formatCode>
                <c:ptCount val="26"/>
                <c:pt idx="0">
                  <c:v>1.5</c:v>
                </c:pt>
                <c:pt idx="1">
                  <c:v>4.5</c:v>
                </c:pt>
                <c:pt idx="2">
                  <c:v>9</c:v>
                </c:pt>
                <c:pt idx="3">
                  <c:v>13.5</c:v>
                </c:pt>
                <c:pt idx="4">
                  <c:v>18</c:v>
                </c:pt>
                <c:pt idx="7">
                  <c:v>1.5</c:v>
                </c:pt>
                <c:pt idx="8">
                  <c:v>4.5</c:v>
                </c:pt>
                <c:pt idx="9">
                  <c:v>9</c:v>
                </c:pt>
                <c:pt idx="10">
                  <c:v>13.5</c:v>
                </c:pt>
                <c:pt idx="11">
                  <c:v>18</c:v>
                </c:pt>
                <c:pt idx="14">
                  <c:v>1.5</c:v>
                </c:pt>
                <c:pt idx="15">
                  <c:v>4.5</c:v>
                </c:pt>
                <c:pt idx="16">
                  <c:v>9</c:v>
                </c:pt>
                <c:pt idx="17">
                  <c:v>13.5</c:v>
                </c:pt>
                <c:pt idx="18">
                  <c:v>18</c:v>
                </c:pt>
                <c:pt idx="21">
                  <c:v>1.5</c:v>
                </c:pt>
                <c:pt idx="22">
                  <c:v>4.5</c:v>
                </c:pt>
                <c:pt idx="23">
                  <c:v>9</c:v>
                </c:pt>
                <c:pt idx="24">
                  <c:v>13.5</c:v>
                </c:pt>
                <c:pt idx="25">
                  <c:v>18</c:v>
                </c:pt>
              </c:numCache>
            </c:numRef>
          </c:xVal>
          <c:yVal>
            <c:numRef>
              <c:f>'Time &amp; Particle Size'!$K$2:$K$27</c:f>
              <c:numCache>
                <c:formatCode>General</c:formatCode>
                <c:ptCount val="26"/>
                <c:pt idx="0">
                  <c:v>9.0869565217391308</c:v>
                </c:pt>
                <c:pt idx="1">
                  <c:v>4.9565217391304346</c:v>
                </c:pt>
                <c:pt idx="2">
                  <c:v>3.3043478260869565</c:v>
                </c:pt>
                <c:pt idx="3">
                  <c:v>3.3043478260869565</c:v>
                </c:pt>
                <c:pt idx="4">
                  <c:v>3.3043478260869565</c:v>
                </c:pt>
                <c:pt idx="7">
                  <c:v>5.8695652173913047</c:v>
                </c:pt>
                <c:pt idx="8">
                  <c:v>3.9130434782608696</c:v>
                </c:pt>
                <c:pt idx="9">
                  <c:v>1.9565217391304348</c:v>
                </c:pt>
                <c:pt idx="10">
                  <c:v>1.9565217391304348</c:v>
                </c:pt>
                <c:pt idx="11">
                  <c:v>1.5652173913043479</c:v>
                </c:pt>
                <c:pt idx="14">
                  <c:v>3.2850241545893719</c:v>
                </c:pt>
                <c:pt idx="15">
                  <c:v>2.4637681159420288</c:v>
                </c:pt>
                <c:pt idx="16">
                  <c:v>1.3140096618357486</c:v>
                </c:pt>
                <c:pt idx="17">
                  <c:v>1.3140096618357486</c:v>
                </c:pt>
                <c:pt idx="18">
                  <c:v>0.98550724637681153</c:v>
                </c:pt>
                <c:pt idx="21">
                  <c:v>2.7826086956521738</c:v>
                </c:pt>
                <c:pt idx="22">
                  <c:v>2.0869565217391304</c:v>
                </c:pt>
                <c:pt idx="23">
                  <c:v>1.0434782608695652</c:v>
                </c:pt>
                <c:pt idx="24">
                  <c:v>0.86956521739130432</c:v>
                </c:pt>
                <c:pt idx="25">
                  <c:v>0.78260869565217395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191-4373-8010-0D7CF89CC4BA}"/>
            </c:ext>
          </c:extLst>
        </c:ser>
        <c:ser>
          <c:idx val="2"/>
          <c:order val="1"/>
          <c:tx>
            <c:v>Medium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'Time &amp; Particle Size'!$R$2:$R$27</c:f>
              <c:numCache>
                <c:formatCode>General</c:formatCode>
                <c:ptCount val="26"/>
                <c:pt idx="0">
                  <c:v>2.7</c:v>
                </c:pt>
                <c:pt idx="1">
                  <c:v>5.4</c:v>
                </c:pt>
                <c:pt idx="2">
                  <c:v>10.8</c:v>
                </c:pt>
                <c:pt idx="3">
                  <c:v>16.200000000000003</c:v>
                </c:pt>
                <c:pt idx="4">
                  <c:v>21.6</c:v>
                </c:pt>
                <c:pt idx="7">
                  <c:v>2.7</c:v>
                </c:pt>
                <c:pt idx="8">
                  <c:v>5.4</c:v>
                </c:pt>
                <c:pt idx="9">
                  <c:v>10.8</c:v>
                </c:pt>
                <c:pt idx="10">
                  <c:v>16.200000000000003</c:v>
                </c:pt>
                <c:pt idx="11">
                  <c:v>21.6</c:v>
                </c:pt>
                <c:pt idx="14">
                  <c:v>2.7</c:v>
                </c:pt>
                <c:pt idx="15">
                  <c:v>5.4</c:v>
                </c:pt>
                <c:pt idx="16">
                  <c:v>10.8</c:v>
                </c:pt>
                <c:pt idx="17">
                  <c:v>16.200000000000003</c:v>
                </c:pt>
                <c:pt idx="18">
                  <c:v>21.6</c:v>
                </c:pt>
                <c:pt idx="21">
                  <c:v>2.7</c:v>
                </c:pt>
                <c:pt idx="22">
                  <c:v>5.4</c:v>
                </c:pt>
                <c:pt idx="23">
                  <c:v>10.8</c:v>
                </c:pt>
                <c:pt idx="24">
                  <c:v>16.200000000000003</c:v>
                </c:pt>
                <c:pt idx="25">
                  <c:v>21.6</c:v>
                </c:pt>
              </c:numCache>
            </c:numRef>
          </c:xVal>
          <c:yVal>
            <c:numRef>
              <c:f>'Time &amp; Particle Size'!$T$2:$T$27</c:f>
              <c:numCache>
                <c:formatCode>General</c:formatCode>
                <c:ptCount val="26"/>
                <c:pt idx="0">
                  <c:v>6.3608695652173886</c:v>
                </c:pt>
                <c:pt idx="1">
                  <c:v>5.7908695652173883</c:v>
                </c:pt>
                <c:pt idx="2">
                  <c:v>3.3043478260869565</c:v>
                </c:pt>
                <c:pt idx="3">
                  <c:v>2.4782608695652173</c:v>
                </c:pt>
                <c:pt idx="4">
                  <c:v>2.4782608695652173</c:v>
                </c:pt>
                <c:pt idx="7">
                  <c:v>3.3730434782608683</c:v>
                </c:pt>
                <c:pt idx="8">
                  <c:v>3.0130434782608684</c:v>
                </c:pt>
                <c:pt idx="9">
                  <c:v>1.9565217391304348</c:v>
                </c:pt>
                <c:pt idx="10">
                  <c:v>1.6956521739130437</c:v>
                </c:pt>
                <c:pt idx="11">
                  <c:v>1.173913043478261</c:v>
                </c:pt>
                <c:pt idx="14">
                  <c:v>2.293768115942028</c:v>
                </c:pt>
                <c:pt idx="15">
                  <c:v>2.197681159420291</c:v>
                </c:pt>
                <c:pt idx="16">
                  <c:v>1.2318840579710144</c:v>
                </c:pt>
                <c:pt idx="17">
                  <c:v>1.1086956521739129</c:v>
                </c:pt>
                <c:pt idx="18">
                  <c:v>0.82125603864734298</c:v>
                </c:pt>
                <c:pt idx="21">
                  <c:v>1.7391304347826086</c:v>
                </c:pt>
                <c:pt idx="22">
                  <c:v>1.6991304347826079</c:v>
                </c:pt>
                <c:pt idx="23">
                  <c:v>0.92753623188405798</c:v>
                </c:pt>
                <c:pt idx="24">
                  <c:v>0.86956521739130432</c:v>
                </c:pt>
                <c:pt idx="25">
                  <c:v>0.69565217391304346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191-4373-8010-0D7CF89CC4BA}"/>
            </c:ext>
          </c:extLst>
        </c:ser>
        <c:ser>
          <c:idx val="0"/>
          <c:order val="2"/>
          <c:tx>
            <c:v>Coarse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'Time &amp; Particle Size'!$AA$2:$AA$28</c:f>
              <c:numCache>
                <c:formatCode>0</c:formatCode>
                <c:ptCount val="27"/>
                <c:pt idx="0">
                  <c:v>13.3</c:v>
                </c:pt>
                <c:pt idx="1">
                  <c:v>26.6</c:v>
                </c:pt>
                <c:pt idx="2">
                  <c:v>39.900000000000006</c:v>
                </c:pt>
                <c:pt idx="3">
                  <c:v>59.85</c:v>
                </c:pt>
                <c:pt idx="4">
                  <c:v>79.800000000000011</c:v>
                </c:pt>
                <c:pt idx="5">
                  <c:v>119.7</c:v>
                </c:pt>
                <c:pt idx="7">
                  <c:v>13.3</c:v>
                </c:pt>
                <c:pt idx="8">
                  <c:v>26.6</c:v>
                </c:pt>
                <c:pt idx="9">
                  <c:v>39.900000000000006</c:v>
                </c:pt>
                <c:pt idx="10">
                  <c:v>59.85</c:v>
                </c:pt>
                <c:pt idx="11">
                  <c:v>79.800000000000011</c:v>
                </c:pt>
                <c:pt idx="12">
                  <c:v>119.7</c:v>
                </c:pt>
                <c:pt idx="14">
                  <c:v>13.3</c:v>
                </c:pt>
                <c:pt idx="15">
                  <c:v>26.6</c:v>
                </c:pt>
                <c:pt idx="16">
                  <c:v>39.900000000000006</c:v>
                </c:pt>
                <c:pt idx="17">
                  <c:v>59.85</c:v>
                </c:pt>
                <c:pt idx="18">
                  <c:v>79.800000000000011</c:v>
                </c:pt>
                <c:pt idx="19">
                  <c:v>119.7</c:v>
                </c:pt>
                <c:pt idx="21">
                  <c:v>13.3</c:v>
                </c:pt>
                <c:pt idx="22">
                  <c:v>26.6</c:v>
                </c:pt>
                <c:pt idx="23">
                  <c:v>39.900000000000006</c:v>
                </c:pt>
                <c:pt idx="24">
                  <c:v>59.85</c:v>
                </c:pt>
                <c:pt idx="25">
                  <c:v>79.800000000000011</c:v>
                </c:pt>
                <c:pt idx="26">
                  <c:v>119.7</c:v>
                </c:pt>
              </c:numCache>
            </c:numRef>
          </c:xVal>
          <c:yVal>
            <c:numRef>
              <c:f>'Time &amp; Particle Size'!$AD$2:$AD$28</c:f>
              <c:numCache>
                <c:formatCode>General</c:formatCode>
                <c:ptCount val="27"/>
                <c:pt idx="0">
                  <c:v>6.6086956521739131</c:v>
                </c:pt>
                <c:pt idx="1">
                  <c:v>4.9565217391304346</c:v>
                </c:pt>
                <c:pt idx="2">
                  <c:v>3.3043478260869565</c:v>
                </c:pt>
                <c:pt idx="3">
                  <c:v>1.6521739130434783</c:v>
                </c:pt>
                <c:pt idx="4">
                  <c:v>1.6521739130434783</c:v>
                </c:pt>
                <c:pt idx="5">
                  <c:v>1.653</c:v>
                </c:pt>
                <c:pt idx="7">
                  <c:v>3.5217391304347831</c:v>
                </c:pt>
                <c:pt idx="8">
                  <c:v>3.1304347826086958</c:v>
                </c:pt>
                <c:pt idx="9">
                  <c:v>2.7391304347826089</c:v>
                </c:pt>
                <c:pt idx="10">
                  <c:v>1.5652173913043479</c:v>
                </c:pt>
                <c:pt idx="11">
                  <c:v>1.173913043478261</c:v>
                </c:pt>
                <c:pt idx="12">
                  <c:v>1.173913043478261</c:v>
                </c:pt>
                <c:pt idx="14">
                  <c:v>2.6280193236714973</c:v>
                </c:pt>
                <c:pt idx="15">
                  <c:v>2.4637681159420288</c:v>
                </c:pt>
                <c:pt idx="16">
                  <c:v>2.1352657004830915</c:v>
                </c:pt>
                <c:pt idx="17">
                  <c:v>1.1497584541062802</c:v>
                </c:pt>
                <c:pt idx="18">
                  <c:v>0.82125603864734298</c:v>
                </c:pt>
                <c:pt idx="19">
                  <c:v>0.82125603864734298</c:v>
                </c:pt>
                <c:pt idx="21">
                  <c:v>1.9130434782608696</c:v>
                </c:pt>
                <c:pt idx="22">
                  <c:v>1.826086956521739</c:v>
                </c:pt>
                <c:pt idx="23">
                  <c:v>1.5652173913043479</c:v>
                </c:pt>
                <c:pt idx="24">
                  <c:v>1.0434782608695652</c:v>
                </c:pt>
                <c:pt idx="25">
                  <c:v>0.60869565217391308</c:v>
                </c:pt>
                <c:pt idx="26">
                  <c:v>0.60869565217391308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191-4373-8010-0D7CF89C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772783"/>
        <c:axId val="1084772367"/>
      </c:scatterChart>
      <c:valAx>
        <c:axId val="1084772783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altLang="zh-CN" sz="2800" i="0" baseline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Time Multiplied by Particle Diameter,</a:t>
                </a:r>
              </a:p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altLang="zh-CN" sz="2800" i="0" baseline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 </a:t>
                </a:r>
                <a:r>
                  <a:rPr lang="en-US" altLang="zh-CN" sz="2800" i="1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t</a:t>
                </a:r>
                <a:r>
                  <a:rPr lang="en-US" sz="2800" b="0" i="1" u="none" strike="noStrike" kern="1200" baseline="0">
                    <a:solidFill>
                      <a:schemeClr val="tx1"/>
                    </a:solidFill>
                    <a:cs typeface="Arial" panose="020B0604020202020204" pitchFamily="34" charset="0"/>
                  </a:rPr>
                  <a:t>·D</a:t>
                </a:r>
                <a:r>
                  <a:rPr lang="en-US" sz="2800" b="0" i="1" u="none" strike="noStrike" kern="1200" baseline="-25000">
                    <a:solidFill>
                      <a:schemeClr val="tx1"/>
                    </a:solidFill>
                    <a:cs typeface="Arial" panose="020B0604020202020204" pitchFamily="34" charset="0"/>
                  </a:rPr>
                  <a:t>p</a:t>
                </a:r>
                <a:r>
                  <a:rPr lang="en-US" sz="2800" b="0" i="1" u="none" strike="noStrike" kern="1200" baseline="0">
                    <a:solidFill>
                      <a:schemeClr val="tx1"/>
                    </a:solidFill>
                    <a:cs typeface="Arial" panose="020B0604020202020204" pitchFamily="34" charset="0"/>
                  </a:rPr>
                  <a:t> </a:t>
                </a:r>
                <a:r>
                  <a:rPr lang="en-US" sz="2800" b="0" i="0" u="none" strike="noStrike" kern="1200" baseline="0">
                    <a:solidFill>
                      <a:schemeClr val="tx1"/>
                    </a:solidFill>
                    <a:cs typeface="Arial" panose="020B0604020202020204" pitchFamily="34" charset="0"/>
                  </a:rPr>
                  <a:t>(s·mm)</a:t>
                </a:r>
                <a:endParaRPr lang="en-US" sz="2800" i="0">
                  <a:solidFill>
                    <a:schemeClr val="tx1"/>
                  </a:solidFill>
                  <a:latin typeface="+mn-lt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84772367"/>
        <c:crossesAt val="1.0000000000000002E-2"/>
        <c:crossBetween val="midCat"/>
      </c:valAx>
      <c:valAx>
        <c:axId val="1084772367"/>
        <c:scaling>
          <c:logBase val="10"/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sz="2800" i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Normalized Specific Air Content,    e* / (V</a:t>
                </a:r>
                <a:r>
                  <a:rPr lang="en-US" sz="2800" i="0" baseline="-2500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s</a:t>
                </a:r>
                <a:r>
                  <a:rPr lang="en-US" sz="2800" i="0" baseline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 </a:t>
                </a:r>
                <a:r>
                  <a:rPr lang="en-US" sz="2800" i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/ V</a:t>
                </a:r>
                <a:r>
                  <a:rPr lang="en-US" sz="2800" i="0" baseline="-2500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w</a:t>
                </a:r>
                <a:r>
                  <a:rPr lang="en-US" sz="2800" i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) </a:t>
                </a:r>
                <a:r>
                  <a:rPr lang="en-US" sz="3200" i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(-)</a:t>
                </a:r>
                <a:endParaRPr lang="en-US" sz="2200" i="0">
                  <a:solidFill>
                    <a:schemeClr val="tx1"/>
                  </a:solidFill>
                  <a:latin typeface="+mn-lt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8477278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69002404554166"/>
          <c:y val="0.50913411205789472"/>
          <c:w val="0.19833578449450073"/>
          <c:h val="0.21694488211242921"/>
        </c:manualLayout>
      </c:layout>
      <c:overlay val="0"/>
      <c:txPr>
        <a:bodyPr/>
        <a:lstStyle/>
        <a:p>
          <a:pPr>
            <a:defRPr sz="220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244409</xdr:colOff>
      <xdr:row>31</xdr:row>
      <xdr:rowOff>14812</xdr:rowOff>
    </xdr:from>
    <xdr:to>
      <xdr:col>19</xdr:col>
      <xdr:colOff>183981</xdr:colOff>
      <xdr:row>63</xdr:row>
      <xdr:rowOff>32905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15F5BE8-6A7E-4E7A-B3C1-98FF169E6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247423</xdr:colOff>
      <xdr:row>31</xdr:row>
      <xdr:rowOff>96982</xdr:rowOff>
    </xdr:from>
    <xdr:to>
      <xdr:col>36</xdr:col>
      <xdr:colOff>507277</xdr:colOff>
      <xdr:row>63</xdr:row>
      <xdr:rowOff>83127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CA7B4B7-1FF2-427B-ACAA-B5D61E161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579376</xdr:colOff>
      <xdr:row>30</xdr:row>
      <xdr:rowOff>103788</xdr:rowOff>
    </xdr:from>
    <xdr:to>
      <xdr:col>55</xdr:col>
      <xdr:colOff>476250</xdr:colOff>
      <xdr:row>62</xdr:row>
      <xdr:rowOff>110837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AD57256-B316-4EAD-A5EF-83A9B8036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138546</xdr:colOff>
      <xdr:row>6</xdr:row>
      <xdr:rowOff>88059</xdr:rowOff>
    </xdr:from>
    <xdr:to>
      <xdr:col>77</xdr:col>
      <xdr:colOff>180109</xdr:colOff>
      <xdr:row>42</xdr:row>
      <xdr:rowOff>110840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5FBE734-3FD3-4F7F-B0F3-887674FC1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64</xdr:col>
      <xdr:colOff>59434</xdr:colOff>
      <xdr:row>17</xdr:row>
      <xdr:rowOff>101462</xdr:rowOff>
    </xdr:from>
    <xdr:to>
      <xdr:col>72</xdr:col>
      <xdr:colOff>382980</xdr:colOff>
      <xdr:row>25</xdr:row>
      <xdr:rowOff>145471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12F3323-080C-41F6-B7CC-44EADE7F6490}"/>
            </a:ext>
          </a:extLst>
        </xdr:cNvPr>
        <xdr:cNvCxnSpPr/>
      </xdr:nvCxnSpPr>
      <xdr:spPr>
        <a:xfrm>
          <a:off x="39443948" y="3247433"/>
          <a:ext cx="5200346" cy="152446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FEF3-B408-4A21-8C2F-96F0E5AD532A}">
  <sheetPr>
    <tabColor rgb="FF0070C0"/>
  </sheetPr>
  <dimension ref="A1:Z37"/>
  <sheetViews>
    <sheetView tabSelected="1" zoomScale="70" zoomScaleNormal="70" workbookViewId="0">
      <selection activeCell="N1" sqref="N1"/>
    </sheetView>
  </sheetViews>
  <sheetFormatPr defaultRowHeight="14.4" x14ac:dyDescent="0.3"/>
  <cols>
    <col min="5" max="5" width="10" bestFit="1" customWidth="1"/>
    <col min="14" max="14" width="10" bestFit="1" customWidth="1"/>
    <col min="23" max="23" width="10" bestFit="1" customWidth="1"/>
  </cols>
  <sheetData>
    <row r="1" spans="1:26" x14ac:dyDescent="0.3">
      <c r="A1" s="1"/>
      <c r="B1" s="1" t="s">
        <v>0</v>
      </c>
      <c r="C1" s="1" t="s">
        <v>7</v>
      </c>
      <c r="D1" s="1" t="s">
        <v>8</v>
      </c>
      <c r="E1" s="1" t="s">
        <v>14</v>
      </c>
      <c r="F1" s="1" t="s">
        <v>1</v>
      </c>
      <c r="G1" s="1" t="s">
        <v>2</v>
      </c>
      <c r="H1" s="1" t="s">
        <v>3</v>
      </c>
      <c r="J1" s="1"/>
      <c r="K1" s="1" t="s">
        <v>0</v>
      </c>
      <c r="L1" s="1" t="s">
        <v>7</v>
      </c>
      <c r="M1" s="1" t="s">
        <v>8</v>
      </c>
      <c r="N1" s="1" t="s">
        <v>14</v>
      </c>
      <c r="O1" s="1" t="s">
        <v>1</v>
      </c>
      <c r="P1" s="1" t="s">
        <v>2</v>
      </c>
      <c r="Q1" s="1" t="s">
        <v>3</v>
      </c>
      <c r="S1" s="1"/>
      <c r="T1" s="1" t="s">
        <v>0</v>
      </c>
      <c r="U1" s="1" t="s">
        <v>7</v>
      </c>
      <c r="V1" s="1" t="s">
        <v>8</v>
      </c>
      <c r="W1" s="1" t="s">
        <v>14</v>
      </c>
      <c r="X1" s="1" t="s">
        <v>1</v>
      </c>
      <c r="Y1" s="1" t="s">
        <v>2</v>
      </c>
      <c r="Z1" s="1" t="s">
        <v>3</v>
      </c>
    </row>
    <row r="2" spans="1:26" x14ac:dyDescent="0.3">
      <c r="A2" s="33">
        <v>1</v>
      </c>
      <c r="B2" s="30">
        <v>0.25</v>
      </c>
      <c r="C2" s="31">
        <v>5.2631578947368418E-2</v>
      </c>
      <c r="D2" s="32">
        <v>8.6206896551724137E-3</v>
      </c>
      <c r="E2" s="32">
        <v>0.173913043478261</v>
      </c>
      <c r="F2" s="31">
        <v>7.7750451417771416</v>
      </c>
      <c r="G2" s="30">
        <v>60</v>
      </c>
      <c r="H2" s="30" t="s">
        <v>4</v>
      </c>
      <c r="J2" s="2">
        <v>13</v>
      </c>
      <c r="K2" s="1">
        <v>0.42</v>
      </c>
      <c r="L2" s="3">
        <v>5.2631578947368418E-2</v>
      </c>
      <c r="M2" s="5">
        <v>8.6206896551724137E-3</v>
      </c>
      <c r="N2" s="5">
        <v>0.13043478260869565</v>
      </c>
      <c r="O2" s="3">
        <v>7.7750451417771416</v>
      </c>
      <c r="P2" s="1">
        <v>60</v>
      </c>
      <c r="Q2" s="1" t="s">
        <v>4</v>
      </c>
      <c r="S2" s="30">
        <v>17</v>
      </c>
      <c r="T2" s="30">
        <v>0.59</v>
      </c>
      <c r="U2" s="31">
        <v>5.2631578947368418E-2</v>
      </c>
      <c r="V2" s="32">
        <v>4.329004329004329E-3</v>
      </c>
      <c r="W2" s="32">
        <v>8.6956521739130432E-2</v>
      </c>
      <c r="X2" s="31">
        <v>7.7750451417771416</v>
      </c>
      <c r="Y2" s="30">
        <v>60</v>
      </c>
      <c r="Z2" s="30" t="s">
        <v>4</v>
      </c>
    </row>
    <row r="3" spans="1:26" x14ac:dyDescent="0.3">
      <c r="A3" s="1">
        <v>2</v>
      </c>
      <c r="B3" s="1">
        <v>0.25</v>
      </c>
      <c r="C3" s="3">
        <v>0.1111111111111111</v>
      </c>
      <c r="D3" s="5">
        <v>2.1276595744680851E-2</v>
      </c>
      <c r="E3" s="5">
        <v>0.21739130434782608</v>
      </c>
      <c r="F3" s="3">
        <v>7.7750451417771425</v>
      </c>
      <c r="G3" s="1">
        <v>60</v>
      </c>
      <c r="H3" s="1" t="s">
        <v>4</v>
      </c>
      <c r="J3" s="1">
        <v>14</v>
      </c>
      <c r="K3" s="1">
        <v>0.42</v>
      </c>
      <c r="L3" s="3">
        <v>0.1111111111111111</v>
      </c>
      <c r="M3" s="5">
        <v>2.1276595744680851E-2</v>
      </c>
      <c r="N3" s="17">
        <v>0.18840579710144928</v>
      </c>
      <c r="O3" s="3">
        <v>7.7750451417771425</v>
      </c>
      <c r="P3" s="1">
        <v>60</v>
      </c>
      <c r="Q3" s="1" t="s">
        <v>4</v>
      </c>
      <c r="S3" s="1">
        <v>18</v>
      </c>
      <c r="T3" s="1">
        <v>0.59</v>
      </c>
      <c r="U3" s="3">
        <v>0.1111111111111111</v>
      </c>
      <c r="V3" s="5">
        <v>4.329004329004329E-3</v>
      </c>
      <c r="W3" s="5">
        <v>0.11594202898550725</v>
      </c>
      <c r="X3" s="3">
        <v>7.7750451417771425</v>
      </c>
      <c r="Y3" s="1">
        <v>60</v>
      </c>
      <c r="Z3" s="1" t="s">
        <v>4</v>
      </c>
    </row>
    <row r="4" spans="1:26" x14ac:dyDescent="0.3">
      <c r="A4" s="1">
        <v>3</v>
      </c>
      <c r="B4" s="1">
        <v>0.25</v>
      </c>
      <c r="C4" s="3">
        <v>0.17647058823529413</v>
      </c>
      <c r="D4" s="5">
        <v>3.3613445378151259E-2</v>
      </c>
      <c r="E4" s="5">
        <v>0.2318840579710145</v>
      </c>
      <c r="F4" s="3">
        <v>7.7750451417771425</v>
      </c>
      <c r="G4" s="1">
        <v>60</v>
      </c>
      <c r="H4" s="1" t="s">
        <v>4</v>
      </c>
      <c r="J4" s="1">
        <v>15</v>
      </c>
      <c r="K4" s="1">
        <v>0.42</v>
      </c>
      <c r="L4" s="3">
        <v>0.17647058823529413</v>
      </c>
      <c r="M4" s="17">
        <v>3.3613445378151259E-2</v>
      </c>
      <c r="N4" s="5">
        <v>0.19565217391304346</v>
      </c>
      <c r="O4" s="3">
        <v>7.7750451417771425</v>
      </c>
      <c r="P4" s="1">
        <v>60</v>
      </c>
      <c r="Q4" s="1" t="s">
        <v>4</v>
      </c>
      <c r="S4" s="1">
        <v>19</v>
      </c>
      <c r="T4" s="1">
        <v>0.59</v>
      </c>
      <c r="U4" s="3">
        <v>0.17647058823529413</v>
      </c>
      <c r="V4" s="5">
        <v>2.1276595744680851E-2</v>
      </c>
      <c r="W4" s="5">
        <v>0.14492753623188406</v>
      </c>
      <c r="X4" s="3">
        <v>7.7750451417771425</v>
      </c>
      <c r="Y4" s="1">
        <v>60</v>
      </c>
      <c r="Z4" s="1" t="s">
        <v>4</v>
      </c>
    </row>
    <row r="5" spans="1:26" x14ac:dyDescent="0.3">
      <c r="A5" s="35">
        <v>4</v>
      </c>
      <c r="B5" s="35">
        <v>0.25</v>
      </c>
      <c r="C5" s="36">
        <v>0.25</v>
      </c>
      <c r="D5" s="37">
        <v>4.9586776859504134E-2</v>
      </c>
      <c r="E5" s="37">
        <v>0.2608695652173913</v>
      </c>
      <c r="F5" s="36">
        <v>7.7750451417771416</v>
      </c>
      <c r="G5" s="35">
        <v>60</v>
      </c>
      <c r="H5" s="35" t="s">
        <v>4</v>
      </c>
      <c r="J5" s="35">
        <v>16</v>
      </c>
      <c r="K5" s="35">
        <v>0.42</v>
      </c>
      <c r="L5" s="36">
        <v>0.25</v>
      </c>
      <c r="M5" s="37">
        <v>4.1666666666666664E-2</v>
      </c>
      <c r="N5" s="37">
        <v>0.21739130434782608</v>
      </c>
      <c r="O5" s="36">
        <v>7.7750451417771416</v>
      </c>
      <c r="P5" s="35">
        <v>60</v>
      </c>
      <c r="Q5" s="35" t="s">
        <v>4</v>
      </c>
      <c r="S5" s="35">
        <v>20</v>
      </c>
      <c r="T5" s="35">
        <v>0.59</v>
      </c>
      <c r="U5" s="36">
        <v>0.25</v>
      </c>
      <c r="V5" s="37">
        <v>2.1276595744680851E-2</v>
      </c>
      <c r="W5" s="37">
        <v>0.16425120772946858</v>
      </c>
      <c r="X5" s="36">
        <v>7.7750451417771416</v>
      </c>
      <c r="Y5" s="35">
        <v>60</v>
      </c>
      <c r="Z5" s="35" t="s">
        <v>4</v>
      </c>
    </row>
    <row r="6" spans="1:26" x14ac:dyDescent="0.3">
      <c r="A6" s="30">
        <v>5</v>
      </c>
      <c r="B6" s="30">
        <v>0.25</v>
      </c>
      <c r="C6" s="31">
        <v>5.2631578947368418E-2</v>
      </c>
      <c r="D6" s="32">
        <v>1.2875536480686695E-2</v>
      </c>
      <c r="E6" s="32">
        <v>0.17391304347826086</v>
      </c>
      <c r="F6" s="31">
        <v>5.4425315992439982</v>
      </c>
      <c r="G6" s="30">
        <v>60</v>
      </c>
      <c r="H6" s="30" t="s">
        <v>4</v>
      </c>
      <c r="J6" s="1">
        <v>77</v>
      </c>
      <c r="K6" s="1">
        <v>0.42</v>
      </c>
      <c r="L6" s="3">
        <v>5.2631578947368418E-2</v>
      </c>
      <c r="M6" s="5">
        <v>2.1276595744680851E-2</v>
      </c>
      <c r="N6" s="5">
        <v>0.43478260869565216</v>
      </c>
      <c r="O6" s="3">
        <v>7.7750451417771416</v>
      </c>
      <c r="P6" s="1">
        <v>10</v>
      </c>
      <c r="Q6" s="1" t="s">
        <v>4</v>
      </c>
      <c r="S6" s="1">
        <v>45</v>
      </c>
      <c r="T6" s="1">
        <v>0.59</v>
      </c>
      <c r="U6" s="3">
        <v>5.2631578947368418E-2</v>
      </c>
      <c r="V6" s="5">
        <v>8.6206896551724137E-3</v>
      </c>
      <c r="W6" s="5">
        <v>0.17391304347826086</v>
      </c>
      <c r="X6" s="3">
        <v>7.7750451417771416</v>
      </c>
      <c r="Y6" s="1">
        <v>10</v>
      </c>
      <c r="Z6" s="1" t="s">
        <v>4</v>
      </c>
    </row>
    <row r="7" spans="1:26" x14ac:dyDescent="0.3">
      <c r="A7" s="1">
        <v>6</v>
      </c>
      <c r="B7" s="1">
        <v>0.25</v>
      </c>
      <c r="C7" s="3">
        <v>0.1111111111111111</v>
      </c>
      <c r="D7" s="5">
        <v>3.3613445378151259E-2</v>
      </c>
      <c r="E7" s="5">
        <v>0.34782608695652173</v>
      </c>
      <c r="F7" s="3">
        <v>5.4425315992439991</v>
      </c>
      <c r="G7" s="1">
        <v>60</v>
      </c>
      <c r="H7" s="1" t="s">
        <v>4</v>
      </c>
      <c r="J7" s="1">
        <v>78</v>
      </c>
      <c r="K7" s="1">
        <v>0.42</v>
      </c>
      <c r="L7" s="3">
        <v>0.1111111111111111</v>
      </c>
      <c r="M7" s="5">
        <v>4.1666666666666664E-2</v>
      </c>
      <c r="N7" s="5">
        <v>0.43478260869565216</v>
      </c>
      <c r="O7" s="3">
        <v>7.7750451417771425</v>
      </c>
      <c r="P7" s="1">
        <v>10</v>
      </c>
      <c r="Q7" s="1" t="s">
        <v>4</v>
      </c>
      <c r="S7" s="1">
        <v>46</v>
      </c>
      <c r="T7" s="1">
        <v>0.59</v>
      </c>
      <c r="U7" s="3">
        <v>0.1111111111111111</v>
      </c>
      <c r="V7" s="5">
        <v>3.3613445378151259E-2</v>
      </c>
      <c r="W7" s="5">
        <v>0.34782608695652173</v>
      </c>
      <c r="X7" s="3">
        <v>7.7750451417771425</v>
      </c>
      <c r="Y7" s="1">
        <v>10</v>
      </c>
      <c r="Z7" s="1" t="s">
        <v>4</v>
      </c>
    </row>
    <row r="8" spans="1:26" x14ac:dyDescent="0.3">
      <c r="A8" s="1">
        <v>7</v>
      </c>
      <c r="B8" s="1">
        <v>0.25</v>
      </c>
      <c r="C8" s="3">
        <v>0.17647058823529413</v>
      </c>
      <c r="D8" s="5">
        <v>4.1666666666666664E-2</v>
      </c>
      <c r="E8" s="5">
        <v>0.28985507246376813</v>
      </c>
      <c r="F8" s="3">
        <v>5.4425315992439991</v>
      </c>
      <c r="G8" s="1">
        <v>60</v>
      </c>
      <c r="H8" s="1" t="s">
        <v>4</v>
      </c>
      <c r="J8" s="1">
        <v>79</v>
      </c>
      <c r="K8" s="1">
        <v>0.42</v>
      </c>
      <c r="L8" s="3">
        <v>0.17647058823529413</v>
      </c>
      <c r="M8" s="5">
        <v>6.1224489795918366E-2</v>
      </c>
      <c r="N8" s="5">
        <v>0.43478260869565216</v>
      </c>
      <c r="O8" s="3">
        <v>7.7750451417771425</v>
      </c>
      <c r="P8" s="1">
        <v>10</v>
      </c>
      <c r="Q8" s="1" t="s">
        <v>4</v>
      </c>
      <c r="S8" s="1">
        <v>47</v>
      </c>
      <c r="T8" s="1">
        <v>0.59</v>
      </c>
      <c r="U8" s="3">
        <v>0.17647058823529413</v>
      </c>
      <c r="V8" s="5">
        <v>6.1224489795918366E-2</v>
      </c>
      <c r="W8" s="5">
        <v>0.43478260869565216</v>
      </c>
      <c r="X8" s="3">
        <v>7.7750451417771425</v>
      </c>
      <c r="Y8" s="1">
        <v>10</v>
      </c>
      <c r="Z8" s="1" t="s">
        <v>4</v>
      </c>
    </row>
    <row r="9" spans="1:26" x14ac:dyDescent="0.3">
      <c r="A9" s="1">
        <v>8</v>
      </c>
      <c r="B9" s="1">
        <v>0.25</v>
      </c>
      <c r="C9" s="3">
        <v>0.25</v>
      </c>
      <c r="D9" s="5">
        <v>6.1224489795918366E-2</v>
      </c>
      <c r="E9" s="5">
        <v>0.32608695652173914</v>
      </c>
      <c r="F9" s="3">
        <v>5.4425315992439991</v>
      </c>
      <c r="G9" s="1">
        <v>60</v>
      </c>
      <c r="H9" s="1" t="s">
        <v>4</v>
      </c>
      <c r="J9" s="1">
        <v>80</v>
      </c>
      <c r="K9" s="1">
        <v>0.42</v>
      </c>
      <c r="L9" s="3">
        <v>0.25</v>
      </c>
      <c r="M9" s="5">
        <v>0.08</v>
      </c>
      <c r="N9" s="5">
        <v>0.43478260869565216</v>
      </c>
      <c r="O9" s="3">
        <v>7.7750451417771416</v>
      </c>
      <c r="P9" s="1">
        <v>10</v>
      </c>
      <c r="Q9" s="1" t="s">
        <v>4</v>
      </c>
      <c r="S9" s="1">
        <v>48</v>
      </c>
      <c r="T9" s="1">
        <v>0.59</v>
      </c>
      <c r="U9" s="3">
        <v>0.25</v>
      </c>
      <c r="V9" s="5">
        <v>8.7301587301587297E-2</v>
      </c>
      <c r="W9" s="5">
        <v>0.47826086956521741</v>
      </c>
      <c r="X9" s="3">
        <v>7.7750451417771416</v>
      </c>
      <c r="Y9" s="1">
        <v>10</v>
      </c>
      <c r="Z9" s="1" t="s">
        <v>4</v>
      </c>
    </row>
    <row r="10" spans="1:26" x14ac:dyDescent="0.3">
      <c r="A10" s="33">
        <v>9</v>
      </c>
      <c r="B10" s="30">
        <v>0.25</v>
      </c>
      <c r="C10" s="31">
        <v>5.2631578947368418E-2</v>
      </c>
      <c r="D10" s="32">
        <v>2.1276595744680851E-2</v>
      </c>
      <c r="E10" s="32">
        <v>0.43478260869565216</v>
      </c>
      <c r="F10" s="31">
        <v>3.1100180567108566</v>
      </c>
      <c r="G10" s="30">
        <v>60</v>
      </c>
      <c r="H10" s="30" t="s">
        <v>4</v>
      </c>
      <c r="J10" s="1">
        <v>81</v>
      </c>
      <c r="K10" s="1">
        <v>0.42</v>
      </c>
      <c r="L10" s="3">
        <v>5.2631578947368418E-2</v>
      </c>
      <c r="M10" s="5">
        <v>2.1276595744680851E-2</v>
      </c>
      <c r="N10" s="5">
        <v>0.43478260869565216</v>
      </c>
      <c r="O10" s="3">
        <v>7.7750451417771416</v>
      </c>
      <c r="P10" s="1">
        <v>20</v>
      </c>
      <c r="Q10" s="1" t="s">
        <v>4</v>
      </c>
      <c r="S10" s="1">
        <v>49</v>
      </c>
      <c r="T10" s="1">
        <v>0.59</v>
      </c>
      <c r="U10" s="3">
        <v>5.2631578947368418E-2</v>
      </c>
      <c r="V10" s="5">
        <v>4.329004329004329E-3</v>
      </c>
      <c r="W10" s="5">
        <v>8.6956521739130432E-2</v>
      </c>
      <c r="X10" s="3">
        <v>7.7750451417771416</v>
      </c>
      <c r="Y10" s="1">
        <v>20</v>
      </c>
      <c r="Z10" s="1" t="s">
        <v>4</v>
      </c>
    </row>
    <row r="11" spans="1:26" x14ac:dyDescent="0.3">
      <c r="A11" s="1">
        <v>10</v>
      </c>
      <c r="B11" s="1">
        <v>0.25</v>
      </c>
      <c r="C11" s="3">
        <v>0.1111111111111111</v>
      </c>
      <c r="D11" s="5">
        <v>4.1666666666666664E-2</v>
      </c>
      <c r="E11" s="5">
        <v>0.43478260869565216</v>
      </c>
      <c r="F11" s="3">
        <v>3.1100180567108566</v>
      </c>
      <c r="G11" s="1">
        <v>60</v>
      </c>
      <c r="H11" s="1" t="s">
        <v>4</v>
      </c>
      <c r="J11" s="1">
        <v>82</v>
      </c>
      <c r="K11" s="1">
        <v>0.42</v>
      </c>
      <c r="L11" s="3">
        <v>0.1111111111111111</v>
      </c>
      <c r="M11" s="5">
        <v>4.1666666666666664E-2</v>
      </c>
      <c r="N11" s="5">
        <v>0.43478260869565216</v>
      </c>
      <c r="O11" s="3">
        <v>7.7750451417771425</v>
      </c>
      <c r="P11" s="1">
        <v>20</v>
      </c>
      <c r="Q11" s="1" t="s">
        <v>4</v>
      </c>
      <c r="S11" s="1">
        <v>50</v>
      </c>
      <c r="T11" s="1">
        <v>0.59</v>
      </c>
      <c r="U11" s="3">
        <v>0.1111111111111111</v>
      </c>
      <c r="V11" s="5">
        <v>3.3613445378151259E-2</v>
      </c>
      <c r="W11" s="5">
        <v>0.34782608695652173</v>
      </c>
      <c r="X11" s="3">
        <v>7.7750451417771425</v>
      </c>
      <c r="Y11" s="1">
        <v>20</v>
      </c>
      <c r="Z11" s="1" t="s">
        <v>4</v>
      </c>
    </row>
    <row r="12" spans="1:26" x14ac:dyDescent="0.3">
      <c r="A12" s="1">
        <v>11</v>
      </c>
      <c r="B12" s="1">
        <v>0.25</v>
      </c>
      <c r="C12" s="3">
        <v>0.17647058823529413</v>
      </c>
      <c r="D12" s="5">
        <v>4.9586776859504134E-2</v>
      </c>
      <c r="E12" s="5">
        <v>0.34782608695652173</v>
      </c>
      <c r="F12" s="3">
        <v>3.1100180567108566</v>
      </c>
      <c r="G12" s="1">
        <v>60</v>
      </c>
      <c r="H12" s="1" t="s">
        <v>4</v>
      </c>
      <c r="J12" s="1">
        <v>83</v>
      </c>
      <c r="K12" s="1">
        <v>0.42</v>
      </c>
      <c r="L12" s="3">
        <v>0.17647058823529413</v>
      </c>
      <c r="M12" s="5">
        <v>4.9586776859504134E-2</v>
      </c>
      <c r="N12" s="5">
        <v>0.34782608695652173</v>
      </c>
      <c r="O12" s="3">
        <v>7.7750451417771425</v>
      </c>
      <c r="P12" s="1">
        <v>20</v>
      </c>
      <c r="Q12" s="1" t="s">
        <v>4</v>
      </c>
      <c r="S12" s="1">
        <v>51</v>
      </c>
      <c r="T12" s="1">
        <v>0.59</v>
      </c>
      <c r="U12" s="3">
        <v>0.17647058823529413</v>
      </c>
      <c r="V12" s="5">
        <v>4.1666666666666664E-2</v>
      </c>
      <c r="W12" s="5">
        <v>0.28985507246376813</v>
      </c>
      <c r="X12" s="3">
        <v>7.7750451417771425</v>
      </c>
      <c r="Y12" s="1">
        <v>20</v>
      </c>
      <c r="Z12" s="1" t="s">
        <v>4</v>
      </c>
    </row>
    <row r="13" spans="1:26" x14ac:dyDescent="0.3">
      <c r="A13" s="35">
        <v>12</v>
      </c>
      <c r="B13" s="35">
        <v>0.25</v>
      </c>
      <c r="C13" s="36">
        <v>0.25</v>
      </c>
      <c r="D13" s="37">
        <v>7.2580645161290328E-2</v>
      </c>
      <c r="E13" s="37">
        <v>0.39130434782608697</v>
      </c>
      <c r="F13" s="36">
        <v>3.1100180567108566</v>
      </c>
      <c r="G13" s="35">
        <v>60</v>
      </c>
      <c r="H13" s="35" t="s">
        <v>4</v>
      </c>
      <c r="J13" s="1">
        <v>84</v>
      </c>
      <c r="K13" s="1">
        <v>0.42</v>
      </c>
      <c r="L13" s="3">
        <v>0.25</v>
      </c>
      <c r="M13" s="5">
        <v>0.08</v>
      </c>
      <c r="N13" s="5">
        <v>0.43478260869565216</v>
      </c>
      <c r="O13" s="3">
        <v>7.7750451417771416</v>
      </c>
      <c r="P13" s="1">
        <v>20</v>
      </c>
      <c r="Q13" s="1" t="s">
        <v>4</v>
      </c>
      <c r="S13" s="1">
        <v>52</v>
      </c>
      <c r="T13" s="1">
        <v>0.59</v>
      </c>
      <c r="U13" s="3">
        <v>0.25</v>
      </c>
      <c r="V13" s="5">
        <v>7.2580645161290328E-2</v>
      </c>
      <c r="W13" s="5">
        <v>0.39130434782608697</v>
      </c>
      <c r="X13" s="3">
        <v>7.7750451417771416</v>
      </c>
      <c r="Y13" s="1">
        <v>20</v>
      </c>
      <c r="Z13" s="1" t="s">
        <v>4</v>
      </c>
    </row>
    <row r="14" spans="1:26" x14ac:dyDescent="0.3">
      <c r="A14" s="30">
        <v>21</v>
      </c>
      <c r="B14" s="30">
        <v>0.25</v>
      </c>
      <c r="C14" s="31">
        <v>5.2631578947368418E-2</v>
      </c>
      <c r="D14" s="32">
        <v>1.2875536480686695E-2</v>
      </c>
      <c r="E14" s="34">
        <v>0.2608695652173913</v>
      </c>
      <c r="F14" s="31">
        <v>7.7750451417771416</v>
      </c>
      <c r="G14" s="30">
        <v>30</v>
      </c>
      <c r="H14" s="30" t="s">
        <v>4</v>
      </c>
      <c r="J14" s="1">
        <v>85</v>
      </c>
      <c r="K14" s="1">
        <v>0.42</v>
      </c>
      <c r="L14" s="3">
        <v>5.2631578947368418E-2</v>
      </c>
      <c r="M14" s="5">
        <v>8.6206896551724137E-3</v>
      </c>
      <c r="N14" s="5">
        <v>0.17391304347826086</v>
      </c>
      <c r="O14" s="4">
        <v>7.7750451417771416</v>
      </c>
      <c r="P14" s="2">
        <v>40</v>
      </c>
      <c r="Q14" s="1" t="s">
        <v>4</v>
      </c>
      <c r="S14" s="1">
        <v>53</v>
      </c>
      <c r="T14" s="1">
        <v>0.59</v>
      </c>
      <c r="U14" s="3">
        <v>5.2631578947368418E-2</v>
      </c>
      <c r="V14" s="5">
        <v>4.329004329004329E-3</v>
      </c>
      <c r="W14" s="5">
        <v>8.6956521739130432E-2</v>
      </c>
      <c r="X14" s="3">
        <v>7.7750451417771416</v>
      </c>
      <c r="Y14" s="1">
        <v>30</v>
      </c>
      <c r="Z14" s="1" t="s">
        <v>4</v>
      </c>
    </row>
    <row r="15" spans="1:26" x14ac:dyDescent="0.3">
      <c r="A15" s="1">
        <v>22</v>
      </c>
      <c r="B15" s="1">
        <v>0.25</v>
      </c>
      <c r="C15" s="3">
        <v>0.1111111111111111</v>
      </c>
      <c r="D15" s="5">
        <v>4.1666666666666664E-2</v>
      </c>
      <c r="E15" s="22">
        <v>0.43478260869565216</v>
      </c>
      <c r="F15" s="3">
        <v>7.7750451417771425</v>
      </c>
      <c r="G15" s="1">
        <v>30</v>
      </c>
      <c r="H15" s="1" t="s">
        <v>4</v>
      </c>
      <c r="J15" s="1">
        <v>86</v>
      </c>
      <c r="K15" s="1">
        <v>0.42</v>
      </c>
      <c r="L15" s="3">
        <v>0.1111111111111111</v>
      </c>
      <c r="M15" s="5">
        <v>2.1276595744680851E-2</v>
      </c>
      <c r="N15" s="5">
        <v>0.21739130434782608</v>
      </c>
      <c r="O15" s="4">
        <v>7.7750451417771425</v>
      </c>
      <c r="P15" s="2">
        <v>40</v>
      </c>
      <c r="Q15" s="1" t="s">
        <v>4</v>
      </c>
      <c r="S15" s="1">
        <v>54</v>
      </c>
      <c r="T15" s="1">
        <v>0.59</v>
      </c>
      <c r="U15" s="3">
        <v>0.1111111111111111</v>
      </c>
      <c r="V15" s="5">
        <v>2.1276595744680851E-2</v>
      </c>
      <c r="W15" s="5">
        <v>0.21739130434782608</v>
      </c>
      <c r="X15" s="3">
        <v>7.7750451417771425</v>
      </c>
      <c r="Y15" s="1">
        <v>30</v>
      </c>
      <c r="Z15" s="1" t="s">
        <v>4</v>
      </c>
    </row>
    <row r="16" spans="1:26" x14ac:dyDescent="0.3">
      <c r="A16" s="1">
        <v>23</v>
      </c>
      <c r="B16" s="1">
        <v>0.25</v>
      </c>
      <c r="C16" s="3">
        <v>0.17647058823529413</v>
      </c>
      <c r="D16" s="5">
        <v>7.2580645161290328E-2</v>
      </c>
      <c r="E16" s="5">
        <v>0.52173913043478259</v>
      </c>
      <c r="F16" s="3">
        <v>7.7750451417771425</v>
      </c>
      <c r="G16" s="1">
        <v>30</v>
      </c>
      <c r="H16" s="1" t="s">
        <v>4</v>
      </c>
      <c r="J16" s="1">
        <v>87</v>
      </c>
      <c r="K16" s="1">
        <v>0.42</v>
      </c>
      <c r="L16" s="3">
        <v>0.17647058823529413</v>
      </c>
      <c r="M16" s="5">
        <v>3.3613445378151259E-2</v>
      </c>
      <c r="N16" s="5">
        <v>0.2318840579710145</v>
      </c>
      <c r="O16" s="4">
        <v>7.7750451417771425</v>
      </c>
      <c r="P16" s="2">
        <v>40</v>
      </c>
      <c r="Q16" s="1" t="s">
        <v>4</v>
      </c>
      <c r="S16" s="1">
        <v>55</v>
      </c>
      <c r="T16" s="1">
        <v>0.59</v>
      </c>
      <c r="U16" s="3">
        <v>0.17647058823529413</v>
      </c>
      <c r="V16" s="5">
        <v>4.1666666666666664E-2</v>
      </c>
      <c r="W16" s="5">
        <v>0.28985507246376813</v>
      </c>
      <c r="X16" s="3">
        <v>7.7750451417771425</v>
      </c>
      <c r="Y16" s="1">
        <v>30</v>
      </c>
      <c r="Z16" s="1" t="s">
        <v>4</v>
      </c>
    </row>
    <row r="17" spans="1:26" x14ac:dyDescent="0.3">
      <c r="A17" s="1">
        <v>24</v>
      </c>
      <c r="B17" s="1">
        <v>0.25</v>
      </c>
      <c r="C17" s="3">
        <v>0.25</v>
      </c>
      <c r="D17" s="5">
        <v>0.08</v>
      </c>
      <c r="E17" s="5">
        <v>0.43478260869565216</v>
      </c>
      <c r="F17" s="3">
        <v>7.7750451417771416</v>
      </c>
      <c r="G17" s="1">
        <v>30</v>
      </c>
      <c r="H17" s="1" t="s">
        <v>4</v>
      </c>
      <c r="J17" s="1">
        <v>88</v>
      </c>
      <c r="K17" s="1">
        <v>0.42</v>
      </c>
      <c r="L17" s="3">
        <v>0.25</v>
      </c>
      <c r="M17" s="5">
        <v>4.1666666666666664E-2</v>
      </c>
      <c r="N17" s="5">
        <v>0.21739130434782608</v>
      </c>
      <c r="O17" s="4">
        <v>7.7750451417771416</v>
      </c>
      <c r="P17" s="2">
        <v>40</v>
      </c>
      <c r="Q17" s="1" t="s">
        <v>4</v>
      </c>
      <c r="S17" s="1">
        <v>56</v>
      </c>
      <c r="T17" s="1">
        <v>0.59</v>
      </c>
      <c r="U17" s="3">
        <v>0.25</v>
      </c>
      <c r="V17" s="5">
        <v>4.1666666666666664E-2</v>
      </c>
      <c r="W17" s="5">
        <v>0.21739130434782608</v>
      </c>
      <c r="X17" s="3">
        <v>7.7750451417771416</v>
      </c>
      <c r="Y17" s="1">
        <v>30</v>
      </c>
      <c r="Z17" s="1" t="s">
        <v>4</v>
      </c>
    </row>
    <row r="18" spans="1:26" x14ac:dyDescent="0.3">
      <c r="A18" s="30">
        <v>25</v>
      </c>
      <c r="B18" s="30">
        <v>0.25</v>
      </c>
      <c r="C18" s="31">
        <v>5.2631578947368418E-2</v>
      </c>
      <c r="D18" s="32">
        <v>3.3613445378151259E-2</v>
      </c>
      <c r="E18" s="32">
        <v>0.69565217391304346</v>
      </c>
      <c r="F18" s="31">
        <v>7.7750451417771416</v>
      </c>
      <c r="G18" s="30">
        <v>10</v>
      </c>
      <c r="H18" s="30" t="s">
        <v>4</v>
      </c>
      <c r="J18" s="1">
        <v>89</v>
      </c>
      <c r="K18" s="1">
        <v>0.42</v>
      </c>
      <c r="L18" s="3">
        <v>5.2631578947368418E-2</v>
      </c>
      <c r="M18" s="5">
        <v>4.329004329004329E-3</v>
      </c>
      <c r="N18" s="5">
        <v>8.6956521739130432E-2</v>
      </c>
      <c r="O18" s="3">
        <v>7.7750451417771416</v>
      </c>
      <c r="P18" s="1">
        <v>80</v>
      </c>
      <c r="Q18" s="1" t="s">
        <v>4</v>
      </c>
      <c r="S18" s="1">
        <v>57</v>
      </c>
      <c r="T18" s="1">
        <v>0.59</v>
      </c>
      <c r="U18" s="3">
        <v>5.2631578947368418E-2</v>
      </c>
      <c r="V18" s="5">
        <v>4.329004329004329E-3</v>
      </c>
      <c r="W18" s="5">
        <v>8.6956521739130432E-2</v>
      </c>
      <c r="X18" s="3">
        <v>7.7750451417771416</v>
      </c>
      <c r="Y18" s="1">
        <v>45</v>
      </c>
      <c r="Z18" s="1" t="s">
        <v>4</v>
      </c>
    </row>
    <row r="19" spans="1:26" x14ac:dyDescent="0.3">
      <c r="A19" s="1">
        <v>26</v>
      </c>
      <c r="B19" s="1">
        <v>0.25</v>
      </c>
      <c r="C19" s="3">
        <v>0.1111111111111111</v>
      </c>
      <c r="D19" s="5">
        <v>6.1224489795918366E-2</v>
      </c>
      <c r="E19" s="5">
        <v>0.65217391304347827</v>
      </c>
      <c r="F19" s="3">
        <v>7.7750451417771425</v>
      </c>
      <c r="G19" s="1">
        <v>10</v>
      </c>
      <c r="H19" s="1" t="s">
        <v>4</v>
      </c>
      <c r="J19" s="1">
        <v>90</v>
      </c>
      <c r="K19" s="1">
        <v>0.42</v>
      </c>
      <c r="L19" s="3">
        <v>0.1111111111111111</v>
      </c>
      <c r="M19" s="5">
        <v>1.2875536480686695E-2</v>
      </c>
      <c r="N19" s="5">
        <v>0.13043478260869565</v>
      </c>
      <c r="O19" s="3">
        <v>7.7750451417771425</v>
      </c>
      <c r="P19" s="1">
        <v>80</v>
      </c>
      <c r="Q19" s="1" t="s">
        <v>4</v>
      </c>
      <c r="S19" s="1">
        <v>58</v>
      </c>
      <c r="T19" s="1">
        <v>0.59</v>
      </c>
      <c r="U19" s="3">
        <v>0.1111111111111111</v>
      </c>
      <c r="V19" s="5">
        <v>8.6206896551724137E-3</v>
      </c>
      <c r="W19" s="5">
        <v>8.6956521739130432E-2</v>
      </c>
      <c r="X19" s="3">
        <v>7.7750451417771425</v>
      </c>
      <c r="Y19" s="1">
        <v>45</v>
      </c>
      <c r="Z19" s="1" t="s">
        <v>4</v>
      </c>
    </row>
    <row r="20" spans="1:26" x14ac:dyDescent="0.3">
      <c r="A20" s="1">
        <v>27</v>
      </c>
      <c r="B20" s="1">
        <v>0.25</v>
      </c>
      <c r="C20" s="3">
        <v>0.17647058823529413</v>
      </c>
      <c r="D20" s="5">
        <v>0.08</v>
      </c>
      <c r="E20" s="5">
        <v>0.57971014492753625</v>
      </c>
      <c r="F20" s="3">
        <v>7.7750451417771425</v>
      </c>
      <c r="G20" s="1">
        <v>10</v>
      </c>
      <c r="H20" s="1" t="s">
        <v>4</v>
      </c>
      <c r="J20" s="1">
        <v>91</v>
      </c>
      <c r="K20" s="1">
        <v>0.42</v>
      </c>
      <c r="L20" s="3">
        <v>0.17647058823529413</v>
      </c>
      <c r="M20" s="5">
        <v>2.1276595744680851E-2</v>
      </c>
      <c r="N20" s="5">
        <v>0.14492753623188406</v>
      </c>
      <c r="O20" s="3">
        <v>7.7750451417771425</v>
      </c>
      <c r="P20" s="1">
        <v>80</v>
      </c>
      <c r="Q20" s="1" t="s">
        <v>4</v>
      </c>
      <c r="S20" s="1">
        <v>59</v>
      </c>
      <c r="T20" s="1">
        <v>0.59</v>
      </c>
      <c r="U20" s="3">
        <v>0.17647058823529413</v>
      </c>
      <c r="V20" s="5">
        <v>2.1276595744680851E-2</v>
      </c>
      <c r="W20" s="5">
        <v>0.14492753623188406</v>
      </c>
      <c r="X20" s="3">
        <v>7.7750451417771425</v>
      </c>
      <c r="Y20" s="1">
        <v>45</v>
      </c>
      <c r="Z20" s="1" t="s">
        <v>4</v>
      </c>
    </row>
    <row r="21" spans="1:26" x14ac:dyDescent="0.3">
      <c r="A21" s="1">
        <v>28</v>
      </c>
      <c r="B21" s="1">
        <v>0.25</v>
      </c>
      <c r="C21" s="3">
        <v>0.25</v>
      </c>
      <c r="D21" s="5">
        <v>8.7301587301587297E-2</v>
      </c>
      <c r="E21" s="5">
        <v>0.47826086956521741</v>
      </c>
      <c r="F21" s="3">
        <v>7.7750451417771416</v>
      </c>
      <c r="G21" s="1">
        <v>10</v>
      </c>
      <c r="H21" s="1" t="s">
        <v>4</v>
      </c>
      <c r="J21" s="1">
        <v>92</v>
      </c>
      <c r="K21" s="1">
        <v>0.42</v>
      </c>
      <c r="L21" s="3">
        <v>0.25</v>
      </c>
      <c r="M21" s="5">
        <v>3.3613445378151259E-2</v>
      </c>
      <c r="N21" s="5">
        <v>0.17391304347826086</v>
      </c>
      <c r="O21" s="3">
        <v>7.7750451417771416</v>
      </c>
      <c r="P21" s="1">
        <v>80</v>
      </c>
      <c r="Q21" s="1" t="s">
        <v>4</v>
      </c>
      <c r="S21" s="1">
        <v>60</v>
      </c>
      <c r="T21" s="1">
        <v>0.59</v>
      </c>
      <c r="U21" s="3">
        <v>0.25</v>
      </c>
      <c r="V21" s="5">
        <v>2.1276595744680851E-2</v>
      </c>
      <c r="W21" s="5">
        <v>0.10869565217391304</v>
      </c>
      <c r="X21" s="3">
        <v>7.7750451417771416</v>
      </c>
      <c r="Y21" s="1">
        <v>45</v>
      </c>
      <c r="Z21" s="1" t="s">
        <v>4</v>
      </c>
    </row>
    <row r="22" spans="1:26" x14ac:dyDescent="0.3">
      <c r="A22" s="30">
        <v>29</v>
      </c>
      <c r="B22" s="30">
        <v>0.25</v>
      </c>
      <c r="C22" s="31">
        <v>5.2631578947368418E-2</v>
      </c>
      <c r="D22" s="32">
        <v>8.6206896551724137E-3</v>
      </c>
      <c r="E22" s="32">
        <v>0.17391304347826086</v>
      </c>
      <c r="F22" s="31">
        <v>7.7750451417771416</v>
      </c>
      <c r="G22" s="30">
        <v>90</v>
      </c>
      <c r="H22" s="30" t="s">
        <v>4</v>
      </c>
      <c r="J22" s="1">
        <v>93</v>
      </c>
      <c r="K22" s="1">
        <v>0.42</v>
      </c>
      <c r="L22" s="3">
        <v>5.2631578947368418E-2</v>
      </c>
      <c r="M22" s="5">
        <v>1.2875536480686695E-2</v>
      </c>
      <c r="N22" s="5">
        <v>0.2608695652173913</v>
      </c>
      <c r="O22" s="3">
        <v>5.4425315992439982</v>
      </c>
      <c r="P22" s="1">
        <v>60</v>
      </c>
      <c r="Q22" s="1" t="s">
        <v>4</v>
      </c>
      <c r="S22" s="1">
        <v>61</v>
      </c>
      <c r="T22" s="1">
        <v>0.59</v>
      </c>
      <c r="U22" s="3">
        <v>5.2631578947368418E-2</v>
      </c>
      <c r="V22" s="5">
        <v>1.2875536480686695E-2</v>
      </c>
      <c r="W22" s="5">
        <v>0.2608695652173913</v>
      </c>
      <c r="X22" s="3">
        <v>5.4425315992439982</v>
      </c>
      <c r="Y22" s="1">
        <v>60</v>
      </c>
      <c r="Z22" s="1" t="s">
        <v>4</v>
      </c>
    </row>
    <row r="23" spans="1:26" x14ac:dyDescent="0.3">
      <c r="A23" s="1">
        <v>30</v>
      </c>
      <c r="B23" s="1">
        <v>0.25</v>
      </c>
      <c r="C23" s="3">
        <v>0.1111111111111111</v>
      </c>
      <c r="D23" s="5">
        <v>2.1276595744680851E-2</v>
      </c>
      <c r="E23" s="5">
        <v>0.21739130434782608</v>
      </c>
      <c r="F23" s="3">
        <v>7.7750451417771425</v>
      </c>
      <c r="G23" s="1">
        <v>90</v>
      </c>
      <c r="H23" s="1" t="s">
        <v>4</v>
      </c>
      <c r="J23" s="1">
        <v>94</v>
      </c>
      <c r="K23" s="1">
        <v>0.42</v>
      </c>
      <c r="L23" s="3">
        <v>0.1111111111111111</v>
      </c>
      <c r="M23" s="5">
        <v>3.3613445378151259E-2</v>
      </c>
      <c r="N23" s="5">
        <v>0.34782608695652173</v>
      </c>
      <c r="O23" s="3">
        <v>5.4425315992439991</v>
      </c>
      <c r="P23" s="1">
        <v>60</v>
      </c>
      <c r="Q23" s="1" t="s">
        <v>4</v>
      </c>
      <c r="S23" s="1">
        <v>62</v>
      </c>
      <c r="T23" s="1">
        <v>0.59</v>
      </c>
      <c r="U23" s="3">
        <v>0.1111111111111111</v>
      </c>
      <c r="V23" s="5">
        <v>3.3613445378151259E-2</v>
      </c>
      <c r="W23" s="5">
        <v>0.34782608695652173</v>
      </c>
      <c r="X23" s="3">
        <v>5.4425315992439991</v>
      </c>
      <c r="Y23" s="1">
        <v>60</v>
      </c>
      <c r="Z23" s="1" t="s">
        <v>4</v>
      </c>
    </row>
    <row r="24" spans="1:26" x14ac:dyDescent="0.3">
      <c r="A24" s="1">
        <v>31</v>
      </c>
      <c r="B24" s="1">
        <v>0.25</v>
      </c>
      <c r="C24" s="3">
        <v>0.17647058823529413</v>
      </c>
      <c r="D24" s="5">
        <v>3.3613445378151259E-2</v>
      </c>
      <c r="E24" s="5">
        <v>0.2318840579710145</v>
      </c>
      <c r="F24" s="3">
        <v>7.7750451417771425</v>
      </c>
      <c r="G24" s="1">
        <v>90</v>
      </c>
      <c r="H24" s="1" t="s">
        <v>4</v>
      </c>
      <c r="J24" s="1">
        <v>95</v>
      </c>
      <c r="K24" s="1">
        <v>0.42</v>
      </c>
      <c r="L24" s="3">
        <v>0.17647058823529413</v>
      </c>
      <c r="M24" s="5">
        <v>4.1666666666666664E-2</v>
      </c>
      <c r="N24" s="5">
        <v>0.28985507246376813</v>
      </c>
      <c r="O24" s="3">
        <v>5.4425315992439991</v>
      </c>
      <c r="P24" s="1">
        <v>60</v>
      </c>
      <c r="Q24" s="1" t="s">
        <v>4</v>
      </c>
      <c r="S24" s="1">
        <v>63</v>
      </c>
      <c r="T24" s="1">
        <v>0.59</v>
      </c>
      <c r="U24" s="3">
        <v>0.17647058823529413</v>
      </c>
      <c r="V24" s="5">
        <v>4.1666666666666664E-2</v>
      </c>
      <c r="W24" s="5">
        <v>0.28985507246376813</v>
      </c>
      <c r="X24" s="3">
        <v>5.4425315992439991</v>
      </c>
      <c r="Y24" s="1">
        <v>60</v>
      </c>
      <c r="Z24" s="1" t="s">
        <v>4</v>
      </c>
    </row>
    <row r="25" spans="1:26" x14ac:dyDescent="0.3">
      <c r="A25" s="1">
        <v>32</v>
      </c>
      <c r="B25" s="1">
        <v>0.25</v>
      </c>
      <c r="C25" s="3">
        <v>0.25</v>
      </c>
      <c r="D25" s="5">
        <v>4.1666666666666664E-2</v>
      </c>
      <c r="E25" s="5">
        <v>0.21739130434782608</v>
      </c>
      <c r="F25" s="3">
        <v>7.7750451417771416</v>
      </c>
      <c r="G25" s="1">
        <v>90</v>
      </c>
      <c r="H25" s="1" t="s">
        <v>4</v>
      </c>
      <c r="J25" s="1">
        <v>96</v>
      </c>
      <c r="K25" s="1">
        <v>0.42</v>
      </c>
      <c r="L25" s="3">
        <v>0.25</v>
      </c>
      <c r="M25" s="5">
        <v>4.9586776859504134E-2</v>
      </c>
      <c r="N25" s="5">
        <v>0.2608695652173913</v>
      </c>
      <c r="O25" s="3">
        <v>5.4425315992439991</v>
      </c>
      <c r="P25" s="1">
        <v>60</v>
      </c>
      <c r="Q25" s="1" t="s">
        <v>4</v>
      </c>
      <c r="S25" s="1">
        <v>64</v>
      </c>
      <c r="T25" s="1">
        <v>0.59</v>
      </c>
      <c r="U25" s="3">
        <v>0.25</v>
      </c>
      <c r="V25" s="5">
        <v>4.9586776859504134E-2</v>
      </c>
      <c r="W25" s="5">
        <v>0.2608695652173913</v>
      </c>
      <c r="X25" s="3">
        <v>5.4425315992439991</v>
      </c>
      <c r="Y25" s="1">
        <v>60</v>
      </c>
      <c r="Z25" s="1" t="s">
        <v>4</v>
      </c>
    </row>
    <row r="26" spans="1:26" x14ac:dyDescent="0.3">
      <c r="A26" s="30">
        <v>33</v>
      </c>
      <c r="B26" s="30">
        <v>0.25</v>
      </c>
      <c r="C26" s="31">
        <v>5.2631578947368418E-2</v>
      </c>
      <c r="D26" s="32">
        <v>8.6206896551724137E-3</v>
      </c>
      <c r="E26" s="32">
        <v>0.17391304347826086</v>
      </c>
      <c r="F26" s="31">
        <v>7.7750451417771416</v>
      </c>
      <c r="G26" s="30">
        <v>120</v>
      </c>
      <c r="H26" s="30" t="s">
        <v>4</v>
      </c>
      <c r="J26" s="1">
        <v>97</v>
      </c>
      <c r="K26" s="1">
        <v>0.42</v>
      </c>
      <c r="L26" s="3">
        <v>5.2631578947368418E-2</v>
      </c>
      <c r="M26" s="5">
        <v>2.1276595744680851E-2</v>
      </c>
      <c r="N26" s="5">
        <v>0.43478260869565216</v>
      </c>
      <c r="O26" s="3">
        <v>3.1100180567108566</v>
      </c>
      <c r="P26" s="1">
        <v>60</v>
      </c>
      <c r="Q26" s="1" t="s">
        <v>4</v>
      </c>
      <c r="S26" s="30">
        <v>65</v>
      </c>
      <c r="T26" s="30">
        <v>0.59</v>
      </c>
      <c r="U26" s="31">
        <v>5.2631578947368418E-2</v>
      </c>
      <c r="V26" s="32">
        <v>2.1276595744680851E-2</v>
      </c>
      <c r="W26" s="32">
        <v>0.43478260869565216</v>
      </c>
      <c r="X26" s="31">
        <v>3.1100180567108566</v>
      </c>
      <c r="Y26" s="30">
        <v>60</v>
      </c>
      <c r="Z26" s="30" t="s">
        <v>4</v>
      </c>
    </row>
    <row r="27" spans="1:26" x14ac:dyDescent="0.3">
      <c r="A27" s="1">
        <v>34</v>
      </c>
      <c r="B27" s="1">
        <v>0.25</v>
      </c>
      <c r="C27" s="3">
        <v>0.1111111111111111</v>
      </c>
      <c r="D27" s="5">
        <v>1.7094017094017096E-2</v>
      </c>
      <c r="E27" s="5">
        <v>0.17391304347826086</v>
      </c>
      <c r="F27" s="3">
        <v>7.7750451417771425</v>
      </c>
      <c r="G27" s="1">
        <v>120</v>
      </c>
      <c r="H27" s="1" t="s">
        <v>4</v>
      </c>
      <c r="J27" s="1">
        <v>98</v>
      </c>
      <c r="K27" s="1">
        <v>0.42</v>
      </c>
      <c r="L27" s="3">
        <v>0.1111111111111111</v>
      </c>
      <c r="M27" s="5">
        <v>4.1666666666666664E-2</v>
      </c>
      <c r="N27" s="5">
        <v>0.43478260869565216</v>
      </c>
      <c r="O27" s="3">
        <v>3.1100180567108566</v>
      </c>
      <c r="P27" s="1">
        <v>60</v>
      </c>
      <c r="Q27" s="1" t="s">
        <v>4</v>
      </c>
      <c r="S27" s="38">
        <v>66</v>
      </c>
      <c r="T27" s="38">
        <v>0.59</v>
      </c>
      <c r="U27" s="39">
        <v>0.1111111111111111</v>
      </c>
      <c r="V27" s="29">
        <v>4.1666666666666664E-2</v>
      </c>
      <c r="W27" s="29">
        <v>0.43478260869565216</v>
      </c>
      <c r="X27" s="39">
        <v>3.1100180567108566</v>
      </c>
      <c r="Y27" s="38">
        <v>60</v>
      </c>
      <c r="Z27" s="38" t="s">
        <v>4</v>
      </c>
    </row>
    <row r="28" spans="1:26" x14ac:dyDescent="0.3">
      <c r="A28" s="1">
        <v>35</v>
      </c>
      <c r="B28" s="1">
        <v>0.25</v>
      </c>
      <c r="C28" s="3">
        <v>0.17647058823529413</v>
      </c>
      <c r="D28" s="5">
        <v>2.5423728813559324E-2</v>
      </c>
      <c r="E28" s="5">
        <v>0.17391304347826086</v>
      </c>
      <c r="F28" s="3">
        <v>7.7750451417771425</v>
      </c>
      <c r="G28" s="1">
        <v>120</v>
      </c>
      <c r="H28" s="1" t="s">
        <v>4</v>
      </c>
      <c r="J28" s="1">
        <v>99</v>
      </c>
      <c r="K28" s="1">
        <v>0.42</v>
      </c>
      <c r="L28" s="3">
        <v>0.17647058823529413</v>
      </c>
      <c r="M28" s="5">
        <v>4.9586776859504134E-2</v>
      </c>
      <c r="N28" s="5">
        <v>0.34782608695652173</v>
      </c>
      <c r="O28" s="3">
        <v>3.1100180567108566</v>
      </c>
      <c r="P28" s="1">
        <v>60</v>
      </c>
      <c r="Q28" s="1" t="s">
        <v>4</v>
      </c>
      <c r="S28" s="1">
        <v>67</v>
      </c>
      <c r="T28" s="1">
        <v>0.59</v>
      </c>
      <c r="U28" s="3">
        <v>0.17647058823529413</v>
      </c>
      <c r="V28" s="5">
        <v>6.1224489795918366E-2</v>
      </c>
      <c r="W28" s="5">
        <v>0.43478260869565216</v>
      </c>
      <c r="X28" s="3">
        <v>3.1100180567108566</v>
      </c>
      <c r="Y28" s="1">
        <v>60</v>
      </c>
      <c r="Z28" s="1" t="s">
        <v>4</v>
      </c>
    </row>
    <row r="29" spans="1:26" x14ac:dyDescent="0.3">
      <c r="A29" s="1">
        <v>36</v>
      </c>
      <c r="B29" s="1">
        <v>0.25</v>
      </c>
      <c r="C29" s="3">
        <v>0.25</v>
      </c>
      <c r="D29" s="5">
        <v>3.7656903765690378E-2</v>
      </c>
      <c r="E29" s="5">
        <v>0.19565217391304349</v>
      </c>
      <c r="F29" s="3">
        <v>7.7750451417771416</v>
      </c>
      <c r="G29" s="1">
        <v>120</v>
      </c>
      <c r="H29" s="1" t="s">
        <v>4</v>
      </c>
      <c r="J29" s="35">
        <v>100</v>
      </c>
      <c r="K29" s="35">
        <v>0.42</v>
      </c>
      <c r="L29" s="36">
        <v>0.25</v>
      </c>
      <c r="M29" s="37">
        <v>6.1224489795918366E-2</v>
      </c>
      <c r="N29" s="37">
        <v>0.32608695652173914</v>
      </c>
      <c r="O29" s="36">
        <v>3.1100180567108566</v>
      </c>
      <c r="P29" s="35">
        <v>60</v>
      </c>
      <c r="Q29" s="35" t="s">
        <v>4</v>
      </c>
      <c r="S29" s="35">
        <v>68</v>
      </c>
      <c r="T29" s="35">
        <v>0.59</v>
      </c>
      <c r="U29" s="36">
        <v>0.25</v>
      </c>
      <c r="V29" s="37">
        <v>6.5040650406504072E-2</v>
      </c>
      <c r="W29" s="37">
        <v>0.34782608695652173</v>
      </c>
      <c r="X29" s="36">
        <v>3.1100180567108566</v>
      </c>
      <c r="Y29" s="35">
        <v>60</v>
      </c>
      <c r="Z29" s="35" t="s">
        <v>4</v>
      </c>
    </row>
    <row r="30" spans="1:26" x14ac:dyDescent="0.3">
      <c r="A30" s="1">
        <v>37</v>
      </c>
      <c r="B30" s="1">
        <v>0.25</v>
      </c>
      <c r="C30" s="3">
        <v>5.2631578947368418E-2</v>
      </c>
      <c r="D30" s="5">
        <v>8.6206896551724137E-3</v>
      </c>
      <c r="E30" s="5">
        <v>0.17391304347826086</v>
      </c>
      <c r="F30" s="3">
        <v>7.7750451417771416</v>
      </c>
      <c r="G30" s="1">
        <v>60</v>
      </c>
      <c r="H30" s="1" t="s">
        <v>5</v>
      </c>
      <c r="J30" s="1">
        <v>101</v>
      </c>
      <c r="K30" s="1">
        <v>0.42</v>
      </c>
      <c r="L30" s="3">
        <v>5.2631578947368418E-2</v>
      </c>
      <c r="M30" s="5">
        <v>1.2875536480686695E-2</v>
      </c>
      <c r="N30" s="5">
        <v>0.2608695652173913</v>
      </c>
      <c r="O30" s="3">
        <v>7.7750451417771416</v>
      </c>
      <c r="P30" s="1">
        <v>60</v>
      </c>
      <c r="Q30" s="1" t="s">
        <v>5</v>
      </c>
      <c r="S30" s="1">
        <v>69</v>
      </c>
      <c r="T30" s="1">
        <v>0.59</v>
      </c>
      <c r="U30" s="3">
        <v>5.2631578947368418E-2</v>
      </c>
      <c r="V30" s="5">
        <v>4.329004329004329E-3</v>
      </c>
      <c r="W30" s="5">
        <v>8.6956521739130432E-2</v>
      </c>
      <c r="X30" s="3">
        <v>7.7750451417771416</v>
      </c>
      <c r="Y30" s="1">
        <v>60</v>
      </c>
      <c r="Z30" s="1" t="s">
        <v>5</v>
      </c>
    </row>
    <row r="31" spans="1:26" x14ac:dyDescent="0.3">
      <c r="A31" s="1">
        <v>38</v>
      </c>
      <c r="B31" s="1">
        <v>0.25</v>
      </c>
      <c r="C31" s="3">
        <v>0.1111111111111111</v>
      </c>
      <c r="D31" s="5">
        <v>2.5423728813559324E-2</v>
      </c>
      <c r="E31" s="5">
        <v>0.2608695652173913</v>
      </c>
      <c r="F31" s="3">
        <v>7.7750451417771425</v>
      </c>
      <c r="G31" s="1">
        <v>60</v>
      </c>
      <c r="H31" s="1" t="s">
        <v>5</v>
      </c>
      <c r="J31" s="1">
        <v>102</v>
      </c>
      <c r="K31" s="1">
        <v>0.42</v>
      </c>
      <c r="L31" s="3">
        <v>0.1111111111111111</v>
      </c>
      <c r="M31" s="5">
        <v>2.1276595744680851E-2</v>
      </c>
      <c r="N31" s="5">
        <v>0.21739130434782608</v>
      </c>
      <c r="O31" s="3">
        <v>7.7750451417771425</v>
      </c>
      <c r="P31" s="1">
        <v>60</v>
      </c>
      <c r="Q31" s="1" t="s">
        <v>5</v>
      </c>
      <c r="S31" s="1">
        <v>70</v>
      </c>
      <c r="T31" s="1">
        <v>0.59</v>
      </c>
      <c r="U31" s="3">
        <v>0.1111111111111111</v>
      </c>
      <c r="V31" s="5">
        <v>1.2875536480686695E-2</v>
      </c>
      <c r="W31" s="5">
        <v>0.13043478260869565</v>
      </c>
      <c r="X31" s="3">
        <v>7.7750451417771425</v>
      </c>
      <c r="Y31" s="1">
        <v>60</v>
      </c>
      <c r="Z31" s="1" t="s">
        <v>5</v>
      </c>
    </row>
    <row r="32" spans="1:26" x14ac:dyDescent="0.3">
      <c r="A32" s="1">
        <v>39</v>
      </c>
      <c r="B32" s="1">
        <v>0.25</v>
      </c>
      <c r="C32" s="3">
        <v>0.17647058823529413</v>
      </c>
      <c r="D32" s="5">
        <v>3.7656903765690378E-2</v>
      </c>
      <c r="E32" s="5">
        <v>0.2608695652173913</v>
      </c>
      <c r="F32" s="3">
        <v>7.7750451417771425</v>
      </c>
      <c r="G32" s="1">
        <v>60</v>
      </c>
      <c r="H32" s="1" t="s">
        <v>5</v>
      </c>
      <c r="J32" s="1">
        <v>103</v>
      </c>
      <c r="K32" s="1">
        <v>0.42</v>
      </c>
      <c r="L32" s="3">
        <v>0.17647058823529413</v>
      </c>
      <c r="M32" s="5">
        <v>3.3613445378151259E-2</v>
      </c>
      <c r="N32" s="5">
        <v>0.2318840579710145</v>
      </c>
      <c r="O32" s="3">
        <v>7.7750451417771425</v>
      </c>
      <c r="P32" s="1">
        <v>60</v>
      </c>
      <c r="Q32" s="1" t="s">
        <v>5</v>
      </c>
      <c r="S32" s="1">
        <v>71</v>
      </c>
      <c r="T32" s="1">
        <v>0.59</v>
      </c>
      <c r="U32" s="3">
        <v>0.17647058823529413</v>
      </c>
      <c r="V32" s="5">
        <v>1.2875536480686695E-2</v>
      </c>
      <c r="W32" s="5">
        <v>8.6956521739130432E-2</v>
      </c>
      <c r="X32" s="3">
        <v>7.7750451417771425</v>
      </c>
      <c r="Y32" s="1">
        <v>60</v>
      </c>
      <c r="Z32" s="1" t="s">
        <v>5</v>
      </c>
    </row>
    <row r="33" spans="1:26" x14ac:dyDescent="0.3">
      <c r="A33" s="1">
        <v>40</v>
      </c>
      <c r="B33" s="1">
        <v>0.25</v>
      </c>
      <c r="C33" s="3">
        <v>0.25</v>
      </c>
      <c r="D33" s="5">
        <v>5.737704918032787E-2</v>
      </c>
      <c r="E33" s="5">
        <v>0.30434782608695654</v>
      </c>
      <c r="F33" s="3">
        <v>7.7750451417771416</v>
      </c>
      <c r="G33" s="1">
        <v>60</v>
      </c>
      <c r="H33" s="1" t="s">
        <v>5</v>
      </c>
      <c r="J33" s="1">
        <v>104</v>
      </c>
      <c r="K33" s="1">
        <v>0.42</v>
      </c>
      <c r="L33" s="3">
        <v>0.25</v>
      </c>
      <c r="M33" s="5">
        <v>4.9586776859504134E-2</v>
      </c>
      <c r="N33" s="5">
        <v>0.2608695652173913</v>
      </c>
      <c r="O33" s="3">
        <v>7.7750451417771416</v>
      </c>
      <c r="P33" s="1">
        <v>60</v>
      </c>
      <c r="Q33" s="1" t="s">
        <v>5</v>
      </c>
      <c r="S33" s="1">
        <v>72</v>
      </c>
      <c r="T33" s="1">
        <v>0.59</v>
      </c>
      <c r="U33" s="3">
        <v>0.25</v>
      </c>
      <c r="V33" s="5">
        <v>2.1276595744680851E-2</v>
      </c>
      <c r="W33" s="5">
        <v>0.10869565217391304</v>
      </c>
      <c r="X33" s="3">
        <v>7.7750451417771416</v>
      </c>
      <c r="Y33" s="1">
        <v>60</v>
      </c>
      <c r="Z33" s="1" t="s">
        <v>5</v>
      </c>
    </row>
    <row r="34" spans="1:26" x14ac:dyDescent="0.3">
      <c r="A34" s="1">
        <v>41</v>
      </c>
      <c r="B34" s="1">
        <v>0.25</v>
      </c>
      <c r="C34" s="3">
        <v>5.2631578947368418E-2</v>
      </c>
      <c r="D34" s="5">
        <v>1.2875536480686695E-2</v>
      </c>
      <c r="E34" s="5">
        <v>0.2608695652173913</v>
      </c>
      <c r="F34" s="3">
        <v>7.7750451417771416</v>
      </c>
      <c r="G34" s="1">
        <v>60</v>
      </c>
      <c r="H34" s="1" t="s">
        <v>6</v>
      </c>
      <c r="J34" s="1">
        <v>105</v>
      </c>
      <c r="K34" s="1">
        <v>0.42</v>
      </c>
      <c r="L34" s="3">
        <v>5.2631578947368418E-2</v>
      </c>
      <c r="M34" s="5">
        <v>8.6206896551724137E-3</v>
      </c>
      <c r="N34" s="5">
        <v>0.17391304347826086</v>
      </c>
      <c r="O34" s="3">
        <v>7.7750451417771416</v>
      </c>
      <c r="P34" s="1">
        <v>60</v>
      </c>
      <c r="Q34" s="1" t="s">
        <v>6</v>
      </c>
      <c r="S34" s="1">
        <v>73</v>
      </c>
      <c r="T34" s="1">
        <v>0.59</v>
      </c>
      <c r="U34" s="3">
        <v>5.2631578947368418E-2</v>
      </c>
      <c r="V34" s="5">
        <v>8.6206896551724137E-3</v>
      </c>
      <c r="W34" s="5">
        <v>0.17391304347826086</v>
      </c>
      <c r="X34" s="3">
        <v>7.7750451417771416</v>
      </c>
      <c r="Y34" s="1">
        <v>60</v>
      </c>
      <c r="Z34" s="1" t="s">
        <v>6</v>
      </c>
    </row>
    <row r="35" spans="1:26" x14ac:dyDescent="0.3">
      <c r="A35" s="1">
        <v>42</v>
      </c>
      <c r="B35" s="1">
        <v>0.25</v>
      </c>
      <c r="C35" s="3">
        <v>0.1111111111111111</v>
      </c>
      <c r="D35" s="5">
        <v>2.1276595744680851E-2</v>
      </c>
      <c r="E35" s="5">
        <v>0.21739130434782608</v>
      </c>
      <c r="F35" s="3">
        <v>7.7750451417771425</v>
      </c>
      <c r="G35" s="1">
        <v>60</v>
      </c>
      <c r="H35" s="1" t="s">
        <v>6</v>
      </c>
      <c r="J35" s="1">
        <v>106</v>
      </c>
      <c r="K35" s="1">
        <v>0.42</v>
      </c>
      <c r="L35" s="3">
        <v>0.1111111111111111</v>
      </c>
      <c r="M35" s="5">
        <v>2.1276595744680851E-2</v>
      </c>
      <c r="N35" s="5">
        <v>0.21739130434782608</v>
      </c>
      <c r="O35" s="3">
        <v>7.7750451417771425</v>
      </c>
      <c r="P35" s="1">
        <v>60</v>
      </c>
      <c r="Q35" s="1" t="s">
        <v>6</v>
      </c>
      <c r="S35" s="1">
        <v>74</v>
      </c>
      <c r="T35" s="1">
        <v>0.59</v>
      </c>
      <c r="U35" s="3">
        <v>0.1111111111111111</v>
      </c>
      <c r="V35" s="5">
        <v>1.2875536480686695E-2</v>
      </c>
      <c r="W35" s="5">
        <v>0.13043478260869565</v>
      </c>
      <c r="X35" s="3">
        <v>7.7750451417771425</v>
      </c>
      <c r="Y35" s="1">
        <v>60</v>
      </c>
      <c r="Z35" s="1" t="s">
        <v>6</v>
      </c>
    </row>
    <row r="36" spans="1:26" x14ac:dyDescent="0.3">
      <c r="A36" s="1">
        <v>43</v>
      </c>
      <c r="B36" s="1">
        <v>0.25</v>
      </c>
      <c r="C36" s="3">
        <v>0.17647058823529413</v>
      </c>
      <c r="D36" s="5">
        <v>4.1666666666666664E-2</v>
      </c>
      <c r="E36" s="5">
        <v>0.28985507246376813</v>
      </c>
      <c r="F36" s="3">
        <v>7.7750451417771425</v>
      </c>
      <c r="G36" s="1">
        <v>60</v>
      </c>
      <c r="H36" s="1" t="s">
        <v>6</v>
      </c>
      <c r="J36" s="1">
        <v>107</v>
      </c>
      <c r="K36" s="1">
        <v>0.42</v>
      </c>
      <c r="L36" s="3">
        <v>0.17647058823529413</v>
      </c>
      <c r="M36" s="5">
        <v>4.1666666666666664E-2</v>
      </c>
      <c r="N36" s="5">
        <v>0.28985507246376813</v>
      </c>
      <c r="O36" s="3">
        <v>7.7750451417771425</v>
      </c>
      <c r="P36" s="1">
        <v>60</v>
      </c>
      <c r="Q36" s="1" t="s">
        <v>6</v>
      </c>
      <c r="S36" s="1">
        <v>75</v>
      </c>
      <c r="T36" s="1">
        <v>0.59</v>
      </c>
      <c r="U36" s="3">
        <v>0.17647058823529413</v>
      </c>
      <c r="V36" s="5">
        <v>1.7094017094017096E-2</v>
      </c>
      <c r="W36" s="5">
        <v>0.11594202898550725</v>
      </c>
      <c r="X36" s="3">
        <v>7.7750451417771425</v>
      </c>
      <c r="Y36" s="1">
        <v>60</v>
      </c>
      <c r="Z36" s="1" t="s">
        <v>6</v>
      </c>
    </row>
    <row r="37" spans="1:26" x14ac:dyDescent="0.3">
      <c r="A37" s="1">
        <v>44</v>
      </c>
      <c r="B37" s="1">
        <v>0.25</v>
      </c>
      <c r="C37" s="3">
        <v>0.25</v>
      </c>
      <c r="D37" s="5">
        <v>5.737704918032787E-2</v>
      </c>
      <c r="E37" s="5">
        <v>0.30434782608695654</v>
      </c>
      <c r="F37" s="3">
        <v>7.7750451417771416</v>
      </c>
      <c r="G37" s="1">
        <v>60</v>
      </c>
      <c r="H37" s="1" t="s">
        <v>6</v>
      </c>
      <c r="J37" s="1">
        <v>108</v>
      </c>
      <c r="K37" s="1">
        <v>0.42</v>
      </c>
      <c r="L37" s="3">
        <v>0.25</v>
      </c>
      <c r="M37" s="5">
        <v>4.1666666666666664E-2</v>
      </c>
      <c r="N37" s="5">
        <v>0.21739130434782608</v>
      </c>
      <c r="O37" s="3">
        <v>7.7750451417771416</v>
      </c>
      <c r="P37" s="1">
        <v>60</v>
      </c>
      <c r="Q37" s="1" t="s">
        <v>6</v>
      </c>
      <c r="S37" s="1">
        <v>76</v>
      </c>
      <c r="T37" s="1">
        <v>0.59</v>
      </c>
      <c r="U37" s="3">
        <v>0.25</v>
      </c>
      <c r="V37" s="5">
        <v>2.5423728813559324E-2</v>
      </c>
      <c r="W37" s="5">
        <v>0.13043478260869565</v>
      </c>
      <c r="X37" s="3">
        <v>7.7750451417771416</v>
      </c>
      <c r="Y37" s="1">
        <v>60</v>
      </c>
      <c r="Z37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47DB-CAE5-428C-8F4F-9C9BD2C3CBB3}">
  <sheetPr>
    <tabColor rgb="FF00B050"/>
  </sheetPr>
  <dimension ref="B1:BY65"/>
  <sheetViews>
    <sheetView zoomScale="40" zoomScaleNormal="40" workbookViewId="0">
      <selection activeCell="U81" sqref="U81"/>
    </sheetView>
  </sheetViews>
  <sheetFormatPr defaultRowHeight="14.4" x14ac:dyDescent="0.3"/>
  <cols>
    <col min="10" max="10" width="12.44140625" bestFit="1" customWidth="1"/>
    <col min="19" max="19" width="9.88671875" bestFit="1" customWidth="1"/>
    <col min="28" max="28" width="9.88671875" bestFit="1" customWidth="1"/>
  </cols>
  <sheetData>
    <row r="1" spans="2:77" x14ac:dyDescent="0.3">
      <c r="G1" s="1" t="s">
        <v>7</v>
      </c>
      <c r="J1" s="1" t="s">
        <v>14</v>
      </c>
      <c r="K1" t="s">
        <v>13</v>
      </c>
      <c r="P1" s="1" t="s">
        <v>7</v>
      </c>
      <c r="S1" s="1" t="s">
        <v>14</v>
      </c>
      <c r="T1" t="s">
        <v>13</v>
      </c>
      <c r="Y1" s="1" t="s">
        <v>7</v>
      </c>
      <c r="AB1" s="1" t="s">
        <v>14</v>
      </c>
      <c r="AD1" t="s">
        <v>13</v>
      </c>
    </row>
    <row r="2" spans="2:77" x14ac:dyDescent="0.3">
      <c r="B2" s="1" t="s">
        <v>12</v>
      </c>
      <c r="C2" s="3">
        <v>7.7750451417771416</v>
      </c>
      <c r="E2" s="1">
        <v>25</v>
      </c>
      <c r="F2" s="1">
        <v>0.15</v>
      </c>
      <c r="G2" s="3">
        <v>5.2631578947368418E-2</v>
      </c>
      <c r="H2" s="1">
        <v>10</v>
      </c>
      <c r="I2" s="1">
        <f>H2*F2</f>
        <v>1.5</v>
      </c>
      <c r="J2" s="5">
        <v>0.47826086956521741</v>
      </c>
      <c r="K2">
        <f>J2/G2</f>
        <v>9.0869565217391308</v>
      </c>
      <c r="N2" s="1">
        <v>77</v>
      </c>
      <c r="O2" s="1">
        <v>0.27</v>
      </c>
      <c r="P2" s="3">
        <v>5.2631578947368418E-2</v>
      </c>
      <c r="Q2" s="1">
        <v>10</v>
      </c>
      <c r="R2" s="1">
        <f>Q2*O2</f>
        <v>2.7</v>
      </c>
      <c r="S2" s="5">
        <v>0.33478260869565202</v>
      </c>
      <c r="T2">
        <f>S2/P2</f>
        <v>6.3608695652173886</v>
      </c>
      <c r="W2" s="1">
        <v>205</v>
      </c>
      <c r="X2" s="1">
        <v>1.33</v>
      </c>
      <c r="Y2" s="3">
        <v>5.2631578947368418E-2</v>
      </c>
      <c r="Z2" s="1">
        <v>10</v>
      </c>
      <c r="AA2" s="14">
        <f>Z2*X2</f>
        <v>13.3</v>
      </c>
      <c r="AB2" s="5">
        <v>0.34782608695652173</v>
      </c>
      <c r="AC2" s="19"/>
      <c r="AD2">
        <f>AB2/Y2</f>
        <v>6.6086956521739131</v>
      </c>
    </row>
    <row r="3" spans="2:77" x14ac:dyDescent="0.3">
      <c r="B3" s="1" t="s">
        <v>12</v>
      </c>
      <c r="C3" s="3">
        <v>7.7750451417771425</v>
      </c>
      <c r="E3" s="1">
        <v>21</v>
      </c>
      <c r="F3" s="1">
        <v>0.15</v>
      </c>
      <c r="G3" s="3">
        <v>5.2631578947368418E-2</v>
      </c>
      <c r="H3" s="1">
        <v>30</v>
      </c>
      <c r="I3" s="1">
        <f t="shared" ref="I3:I27" si="0">H3*F3</f>
        <v>4.5</v>
      </c>
      <c r="J3" s="22">
        <v>0.2608695652173913</v>
      </c>
      <c r="K3">
        <f t="shared" ref="K3:K27" si="1">J3/G3</f>
        <v>4.9565217391304346</v>
      </c>
      <c r="N3" s="1">
        <v>81</v>
      </c>
      <c r="O3" s="1">
        <v>0.27</v>
      </c>
      <c r="P3" s="3">
        <v>5.2631578947368418E-2</v>
      </c>
      <c r="Q3" s="1">
        <v>20</v>
      </c>
      <c r="R3" s="1">
        <f t="shared" ref="R3:R27" si="2">Q3*O3</f>
        <v>5.4</v>
      </c>
      <c r="S3" s="5">
        <v>0.30478260869565199</v>
      </c>
      <c r="T3">
        <f t="shared" ref="T3:T27" si="3">S3/P3</f>
        <v>5.7908695652173883</v>
      </c>
      <c r="W3" s="1">
        <v>209</v>
      </c>
      <c r="X3" s="1">
        <v>1.33</v>
      </c>
      <c r="Y3" s="3">
        <v>5.2631578947368418E-2</v>
      </c>
      <c r="Z3" s="1">
        <v>20</v>
      </c>
      <c r="AA3" s="14">
        <f t="shared" ref="AA3:AA28" si="4">Z3*X3</f>
        <v>26.6</v>
      </c>
      <c r="AB3" s="5">
        <v>0.2608695652173913</v>
      </c>
      <c r="AC3" s="19"/>
      <c r="AD3">
        <f t="shared" ref="AD3:AD7" si="5">AB3/Y3</f>
        <v>4.9565217391304346</v>
      </c>
    </row>
    <row r="4" spans="2:77" x14ac:dyDescent="0.3">
      <c r="B4" s="1" t="s">
        <v>12</v>
      </c>
      <c r="C4" s="3">
        <v>7.7750451417771425</v>
      </c>
      <c r="E4" s="2">
        <v>1</v>
      </c>
      <c r="F4" s="1">
        <v>0.15</v>
      </c>
      <c r="G4" s="3">
        <v>5.2631578947368418E-2</v>
      </c>
      <c r="H4" s="1">
        <v>60</v>
      </c>
      <c r="I4" s="1">
        <f t="shared" si="0"/>
        <v>9</v>
      </c>
      <c r="J4" s="5">
        <v>0.17391304347826086</v>
      </c>
      <c r="K4">
        <f t="shared" si="1"/>
        <v>3.3043478260869565</v>
      </c>
      <c r="N4" s="1">
        <v>85</v>
      </c>
      <c r="O4" s="1">
        <v>0.27</v>
      </c>
      <c r="P4" s="3">
        <v>5.2631578947368418E-2</v>
      </c>
      <c r="Q4" s="2">
        <v>40</v>
      </c>
      <c r="R4" s="1">
        <f t="shared" si="2"/>
        <v>10.8</v>
      </c>
      <c r="S4" s="5">
        <v>0.17391304347826086</v>
      </c>
      <c r="T4">
        <f t="shared" si="3"/>
        <v>3.3043478260869565</v>
      </c>
      <c r="W4" s="1">
        <v>213</v>
      </c>
      <c r="X4" s="1">
        <v>1.33</v>
      </c>
      <c r="Y4" s="3">
        <v>5.2631578947368418E-2</v>
      </c>
      <c r="Z4" s="1">
        <v>30</v>
      </c>
      <c r="AA4" s="14">
        <f t="shared" si="4"/>
        <v>39.900000000000006</v>
      </c>
      <c r="AB4" s="5">
        <v>0.17391304347826086</v>
      </c>
      <c r="AC4" s="19"/>
      <c r="AD4">
        <f t="shared" si="5"/>
        <v>3.3043478260869565</v>
      </c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</row>
    <row r="5" spans="2:77" x14ac:dyDescent="0.3">
      <c r="B5" s="1" t="s">
        <v>12</v>
      </c>
      <c r="C5" s="3">
        <v>7.7750451417771416</v>
      </c>
      <c r="E5" s="1">
        <v>29</v>
      </c>
      <c r="F5" s="1">
        <v>0.15</v>
      </c>
      <c r="G5" s="3">
        <v>5.2631578947368418E-2</v>
      </c>
      <c r="H5" s="1">
        <v>90</v>
      </c>
      <c r="I5" s="1">
        <f t="shared" si="0"/>
        <v>13.5</v>
      </c>
      <c r="J5" s="5">
        <v>0.17391304347826086</v>
      </c>
      <c r="K5">
        <f t="shared" si="1"/>
        <v>3.3043478260869565</v>
      </c>
      <c r="N5" s="2">
        <v>13</v>
      </c>
      <c r="O5" s="1">
        <v>0.27</v>
      </c>
      <c r="P5" s="3">
        <v>5.2631578947368418E-2</v>
      </c>
      <c r="Q5" s="1">
        <v>60</v>
      </c>
      <c r="R5" s="1">
        <f t="shared" si="2"/>
        <v>16.200000000000003</v>
      </c>
      <c r="S5" s="5">
        <v>0.13043478260869565</v>
      </c>
      <c r="T5">
        <f t="shared" si="3"/>
        <v>2.4782608695652173</v>
      </c>
      <c r="W5" s="1">
        <v>217</v>
      </c>
      <c r="X5" s="1">
        <v>1.33</v>
      </c>
      <c r="Y5" s="3">
        <v>5.2631578947368418E-2</v>
      </c>
      <c r="Z5" s="1">
        <v>45</v>
      </c>
      <c r="AA5" s="14">
        <f t="shared" si="4"/>
        <v>59.85</v>
      </c>
      <c r="AB5" s="5">
        <v>8.6956521739130432E-2</v>
      </c>
      <c r="AC5" s="19"/>
      <c r="AD5">
        <f t="shared" si="5"/>
        <v>1.6521739130434783</v>
      </c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</row>
    <row r="6" spans="2:77" x14ac:dyDescent="0.3">
      <c r="B6" s="1" t="s">
        <v>12</v>
      </c>
      <c r="C6" s="3">
        <v>7.7750451417771416</v>
      </c>
      <c r="E6" s="1">
        <v>33</v>
      </c>
      <c r="F6" s="1">
        <v>0.15</v>
      </c>
      <c r="G6" s="3">
        <v>5.2631578947368418E-2</v>
      </c>
      <c r="H6" s="1">
        <v>120</v>
      </c>
      <c r="I6" s="1">
        <f t="shared" si="0"/>
        <v>18</v>
      </c>
      <c r="J6" s="5">
        <v>0.17391304347826086</v>
      </c>
      <c r="K6">
        <f t="shared" si="1"/>
        <v>3.3043478260869565</v>
      </c>
      <c r="N6" s="1">
        <v>89</v>
      </c>
      <c r="O6" s="1">
        <v>0.27</v>
      </c>
      <c r="P6" s="3">
        <v>5.2631578947368418E-2</v>
      </c>
      <c r="Q6" s="1">
        <v>80</v>
      </c>
      <c r="R6" s="1">
        <f t="shared" si="2"/>
        <v>21.6</v>
      </c>
      <c r="S6" s="5">
        <v>0.13043478260869565</v>
      </c>
      <c r="T6">
        <f t="shared" si="3"/>
        <v>2.4782608695652173</v>
      </c>
      <c r="W6" s="1">
        <v>201</v>
      </c>
      <c r="X6" s="1">
        <v>1.33</v>
      </c>
      <c r="Y6" s="3">
        <v>5.2631578947368418E-2</v>
      </c>
      <c r="Z6" s="1">
        <v>60</v>
      </c>
      <c r="AA6" s="14">
        <f>Z6*X6</f>
        <v>79.800000000000011</v>
      </c>
      <c r="AB6" s="5">
        <v>8.6956521739130432E-2</v>
      </c>
      <c r="AC6" s="19"/>
      <c r="AD6">
        <f t="shared" si="5"/>
        <v>1.6521739130434783</v>
      </c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</row>
    <row r="7" spans="2:77" x14ac:dyDescent="0.3">
      <c r="B7" s="1"/>
      <c r="C7" s="3"/>
      <c r="E7" s="1"/>
      <c r="F7" s="1"/>
      <c r="G7" s="3"/>
      <c r="H7" s="1"/>
      <c r="I7" s="1"/>
      <c r="J7" s="5"/>
      <c r="N7" s="1"/>
      <c r="O7" s="1"/>
      <c r="P7" s="3"/>
      <c r="Q7" s="1"/>
      <c r="R7" s="1"/>
      <c r="S7" s="5"/>
      <c r="W7" s="1">
        <v>229</v>
      </c>
      <c r="X7" s="1">
        <v>1.33</v>
      </c>
      <c r="Y7" s="3">
        <v>5.2631578947368418E-2</v>
      </c>
      <c r="Z7" s="1">
        <v>90</v>
      </c>
      <c r="AA7" s="14">
        <f>Z7*X7</f>
        <v>119.7</v>
      </c>
      <c r="AB7" s="5">
        <v>8.6999999999999994E-2</v>
      </c>
      <c r="AC7" s="19"/>
      <c r="AD7">
        <f t="shared" si="5"/>
        <v>1.653</v>
      </c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</row>
    <row r="8" spans="2:77" x14ac:dyDescent="0.3">
      <c r="B8" s="1"/>
      <c r="C8" s="3"/>
      <c r="E8" s="1"/>
      <c r="F8" s="1"/>
      <c r="G8" s="3"/>
      <c r="H8" s="1"/>
      <c r="I8" s="1"/>
      <c r="J8" s="5"/>
      <c r="N8" s="1"/>
      <c r="O8" s="1"/>
      <c r="P8" s="3"/>
      <c r="Q8" s="1"/>
      <c r="R8" s="1"/>
      <c r="S8" s="5"/>
      <c r="W8" s="1"/>
      <c r="X8" s="1"/>
      <c r="Y8" s="3"/>
      <c r="Z8" s="1"/>
      <c r="AA8" s="14"/>
      <c r="AB8" s="5"/>
      <c r="AC8" s="19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</row>
    <row r="9" spans="2:77" x14ac:dyDescent="0.3">
      <c r="B9" s="10" t="s">
        <v>12</v>
      </c>
      <c r="C9" s="11">
        <v>7.7750451417771425</v>
      </c>
      <c r="D9" s="12"/>
      <c r="E9" s="10">
        <v>26</v>
      </c>
      <c r="F9" s="10">
        <v>0.15</v>
      </c>
      <c r="G9" s="11">
        <v>0.1111111111111111</v>
      </c>
      <c r="H9" s="10">
        <v>10</v>
      </c>
      <c r="I9" s="1">
        <f t="shared" si="0"/>
        <v>1.5</v>
      </c>
      <c r="J9" s="24">
        <v>0.65217391304347827</v>
      </c>
      <c r="K9">
        <f t="shared" si="1"/>
        <v>5.8695652173913047</v>
      </c>
      <c r="L9" s="12"/>
      <c r="M9" s="12"/>
      <c r="N9" s="10">
        <v>78</v>
      </c>
      <c r="O9" s="10">
        <v>0.27</v>
      </c>
      <c r="P9" s="11">
        <v>0.1111111111111111</v>
      </c>
      <c r="Q9" s="10">
        <v>10</v>
      </c>
      <c r="R9" s="1">
        <f t="shared" si="2"/>
        <v>2.7</v>
      </c>
      <c r="S9" s="24">
        <v>0.374782608695652</v>
      </c>
      <c r="T9">
        <f t="shared" si="3"/>
        <v>3.3730434782608683</v>
      </c>
      <c r="U9" s="12"/>
      <c r="V9" s="12"/>
      <c r="W9" s="10">
        <v>206</v>
      </c>
      <c r="X9" s="10">
        <v>1.33</v>
      </c>
      <c r="Y9" s="11">
        <v>0.1111111111111111</v>
      </c>
      <c r="Z9" s="10">
        <v>10</v>
      </c>
      <c r="AA9" s="14">
        <f>Z9*X9</f>
        <v>13.3</v>
      </c>
      <c r="AB9" s="24">
        <v>0.39130434782608697</v>
      </c>
      <c r="AC9" s="20"/>
      <c r="AD9">
        <f t="shared" ref="AD9:AD28" si="6">AB9/Y9</f>
        <v>3.5217391304347831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</row>
    <row r="10" spans="2:77" x14ac:dyDescent="0.3">
      <c r="B10" s="10" t="s">
        <v>12</v>
      </c>
      <c r="C10" s="11">
        <v>7.7750451417771425</v>
      </c>
      <c r="D10" s="12"/>
      <c r="E10" s="10">
        <v>22</v>
      </c>
      <c r="F10" s="10">
        <v>0.15</v>
      </c>
      <c r="G10" s="11">
        <v>0.1111111111111111</v>
      </c>
      <c r="H10" s="10">
        <v>30</v>
      </c>
      <c r="I10" s="1">
        <f t="shared" si="0"/>
        <v>4.5</v>
      </c>
      <c r="J10" s="25">
        <v>0.43478260869565216</v>
      </c>
      <c r="K10">
        <f t="shared" si="1"/>
        <v>3.9130434782608696</v>
      </c>
      <c r="L10" s="12"/>
      <c r="M10" s="12"/>
      <c r="N10" s="10">
        <v>82</v>
      </c>
      <c r="O10" s="10">
        <v>0.27</v>
      </c>
      <c r="P10" s="11">
        <v>0.1111111111111111</v>
      </c>
      <c r="Q10" s="10">
        <v>20</v>
      </c>
      <c r="R10" s="1">
        <f t="shared" si="2"/>
        <v>5.4</v>
      </c>
      <c r="S10" s="24">
        <v>0.33478260869565202</v>
      </c>
      <c r="T10">
        <f t="shared" si="3"/>
        <v>3.0130434782608684</v>
      </c>
      <c r="U10" s="12"/>
      <c r="V10" s="12"/>
      <c r="W10" s="10">
        <v>210</v>
      </c>
      <c r="X10" s="10">
        <v>1.33</v>
      </c>
      <c r="Y10" s="11">
        <v>0.1111111111111111</v>
      </c>
      <c r="Z10" s="10">
        <v>20</v>
      </c>
      <c r="AA10" s="14">
        <f t="shared" si="4"/>
        <v>26.6</v>
      </c>
      <c r="AB10" s="24">
        <v>0.34782608695652173</v>
      </c>
      <c r="AC10" s="20"/>
      <c r="AD10">
        <f t="shared" si="6"/>
        <v>3.1304347826086958</v>
      </c>
      <c r="AF10" s="40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</row>
    <row r="11" spans="2:77" x14ac:dyDescent="0.3">
      <c r="B11" s="10" t="s">
        <v>12</v>
      </c>
      <c r="C11" s="11">
        <v>7.7750451417771416</v>
      </c>
      <c r="D11" s="12"/>
      <c r="E11" s="10">
        <v>2</v>
      </c>
      <c r="F11" s="10">
        <v>0.15</v>
      </c>
      <c r="G11" s="11">
        <v>0.1111111111111111</v>
      </c>
      <c r="H11" s="10">
        <v>60</v>
      </c>
      <c r="I11" s="1">
        <f t="shared" si="0"/>
        <v>9</v>
      </c>
      <c r="J11" s="24">
        <v>0.21739130434782608</v>
      </c>
      <c r="K11">
        <f t="shared" si="1"/>
        <v>1.9565217391304348</v>
      </c>
      <c r="L11" s="12"/>
      <c r="M11" s="12"/>
      <c r="N11" s="10">
        <v>86</v>
      </c>
      <c r="O11" s="10">
        <v>0.27</v>
      </c>
      <c r="P11" s="11">
        <v>0.1111111111111111</v>
      </c>
      <c r="Q11" s="13">
        <v>40</v>
      </c>
      <c r="R11" s="1">
        <f t="shared" si="2"/>
        <v>10.8</v>
      </c>
      <c r="S11" s="24">
        <v>0.21739130434782608</v>
      </c>
      <c r="T11">
        <f t="shared" si="3"/>
        <v>1.9565217391304348</v>
      </c>
      <c r="U11" s="12"/>
      <c r="V11" s="12"/>
      <c r="W11" s="10">
        <v>214</v>
      </c>
      <c r="X11" s="10">
        <v>1.33</v>
      </c>
      <c r="Y11" s="11">
        <v>0.1111111111111111</v>
      </c>
      <c r="Z11" s="10">
        <v>30</v>
      </c>
      <c r="AA11" s="14">
        <f t="shared" si="4"/>
        <v>39.900000000000006</v>
      </c>
      <c r="AB11" s="24">
        <v>0.30434782608695654</v>
      </c>
      <c r="AC11" s="20"/>
      <c r="AD11">
        <f t="shared" si="6"/>
        <v>2.7391304347826089</v>
      </c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</row>
    <row r="12" spans="2:77" x14ac:dyDescent="0.3">
      <c r="B12" s="10" t="s">
        <v>12</v>
      </c>
      <c r="C12" s="11">
        <v>7.7750451417771416</v>
      </c>
      <c r="D12" s="12"/>
      <c r="E12" s="10">
        <v>30</v>
      </c>
      <c r="F12" s="10">
        <v>0.15</v>
      </c>
      <c r="G12" s="11">
        <v>0.1111111111111111</v>
      </c>
      <c r="H12" s="10">
        <v>90</v>
      </c>
      <c r="I12" s="1">
        <f t="shared" si="0"/>
        <v>13.5</v>
      </c>
      <c r="J12" s="24">
        <v>0.21739130434782608</v>
      </c>
      <c r="K12">
        <f t="shared" si="1"/>
        <v>1.9565217391304348</v>
      </c>
      <c r="L12" s="12"/>
      <c r="M12" s="12"/>
      <c r="N12" s="10">
        <v>14</v>
      </c>
      <c r="O12" s="10">
        <v>0.27</v>
      </c>
      <c r="P12" s="11">
        <v>0.1111111111111111</v>
      </c>
      <c r="Q12" s="10">
        <v>60</v>
      </c>
      <c r="R12" s="1">
        <f t="shared" si="2"/>
        <v>16.200000000000003</v>
      </c>
      <c r="S12" s="27">
        <v>0.18840579710144928</v>
      </c>
      <c r="T12">
        <f t="shared" si="3"/>
        <v>1.6956521739130437</v>
      </c>
      <c r="U12" s="12"/>
      <c r="V12" s="12"/>
      <c r="W12" s="10">
        <v>218</v>
      </c>
      <c r="X12" s="10">
        <v>1.33</v>
      </c>
      <c r="Y12" s="11">
        <v>0.1111111111111111</v>
      </c>
      <c r="Z12" s="10">
        <v>45</v>
      </c>
      <c r="AA12" s="14">
        <f t="shared" si="4"/>
        <v>59.85</v>
      </c>
      <c r="AB12" s="24">
        <v>0.17391304347826086</v>
      </c>
      <c r="AC12" s="20"/>
      <c r="AD12">
        <f t="shared" si="6"/>
        <v>1.5652173913043479</v>
      </c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</row>
    <row r="13" spans="2:77" x14ac:dyDescent="0.3">
      <c r="B13" s="10" t="s">
        <v>12</v>
      </c>
      <c r="C13" s="11">
        <v>7.7750451417771425</v>
      </c>
      <c r="D13" s="12"/>
      <c r="E13" s="10">
        <v>34</v>
      </c>
      <c r="F13" s="10">
        <v>0.15</v>
      </c>
      <c r="G13" s="11">
        <v>0.1111111111111111</v>
      </c>
      <c r="H13" s="10">
        <v>120</v>
      </c>
      <c r="I13" s="1">
        <f t="shared" si="0"/>
        <v>18</v>
      </c>
      <c r="J13" s="24">
        <v>0.17391304347826086</v>
      </c>
      <c r="K13">
        <f t="shared" si="1"/>
        <v>1.5652173913043479</v>
      </c>
      <c r="L13" s="12"/>
      <c r="M13" s="12"/>
      <c r="N13" s="10">
        <v>90</v>
      </c>
      <c r="O13" s="10">
        <v>0.27</v>
      </c>
      <c r="P13" s="11">
        <v>0.1111111111111111</v>
      </c>
      <c r="Q13" s="10">
        <v>80</v>
      </c>
      <c r="R13" s="1">
        <f t="shared" si="2"/>
        <v>21.6</v>
      </c>
      <c r="S13" s="24">
        <v>0.13043478260869565</v>
      </c>
      <c r="T13">
        <f t="shared" si="3"/>
        <v>1.173913043478261</v>
      </c>
      <c r="U13" s="12"/>
      <c r="V13" s="12"/>
      <c r="W13" s="10">
        <v>202</v>
      </c>
      <c r="X13" s="10">
        <v>1.33</v>
      </c>
      <c r="Y13" s="11">
        <v>0.1111111111111111</v>
      </c>
      <c r="Z13" s="10">
        <v>60</v>
      </c>
      <c r="AA13" s="14">
        <f t="shared" si="4"/>
        <v>79.800000000000011</v>
      </c>
      <c r="AB13" s="24">
        <v>0.13043478260869565</v>
      </c>
      <c r="AC13" s="20"/>
      <c r="AD13">
        <f t="shared" si="6"/>
        <v>1.173913043478261</v>
      </c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</row>
    <row r="14" spans="2:77" x14ac:dyDescent="0.3">
      <c r="B14" s="10"/>
      <c r="C14" s="11"/>
      <c r="D14" s="12"/>
      <c r="E14" s="10"/>
      <c r="F14" s="10"/>
      <c r="G14" s="11"/>
      <c r="H14" s="10"/>
      <c r="I14" s="1"/>
      <c r="J14" s="24"/>
      <c r="L14" s="12"/>
      <c r="M14" s="12"/>
      <c r="N14" s="10"/>
      <c r="O14" s="10"/>
      <c r="P14" s="11"/>
      <c r="Q14" s="10"/>
      <c r="R14" s="1"/>
      <c r="S14" s="24"/>
      <c r="U14" s="12"/>
      <c r="V14" s="12"/>
      <c r="W14" s="10">
        <v>230</v>
      </c>
      <c r="X14" s="10">
        <v>1.33</v>
      </c>
      <c r="Y14" s="11">
        <v>0.1111111111111111</v>
      </c>
      <c r="Z14" s="10">
        <v>90</v>
      </c>
      <c r="AA14" s="14">
        <f t="shared" si="4"/>
        <v>119.7</v>
      </c>
      <c r="AB14" s="24">
        <v>0.13043478260869565</v>
      </c>
      <c r="AC14" s="20"/>
      <c r="AD14">
        <f t="shared" si="6"/>
        <v>1.173913043478261</v>
      </c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</row>
    <row r="15" spans="2:77" x14ac:dyDescent="0.3">
      <c r="B15" s="10"/>
      <c r="C15" s="11"/>
      <c r="D15" s="12"/>
      <c r="E15" s="10"/>
      <c r="F15" s="10"/>
      <c r="G15" s="11"/>
      <c r="H15" s="10"/>
      <c r="I15" s="1"/>
      <c r="J15" s="24"/>
      <c r="L15" s="12"/>
      <c r="M15" s="12"/>
      <c r="N15" s="10"/>
      <c r="O15" s="10"/>
      <c r="P15" s="11"/>
      <c r="Q15" s="10"/>
      <c r="R15" s="1"/>
      <c r="S15" s="24"/>
      <c r="U15" s="12"/>
      <c r="V15" s="12"/>
      <c r="W15" s="10"/>
      <c r="X15" s="10"/>
      <c r="Y15" s="11"/>
      <c r="Z15" s="10"/>
      <c r="AA15" s="14"/>
      <c r="AB15" s="24"/>
      <c r="AC15" s="20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2:77" x14ac:dyDescent="0.3">
      <c r="B16" s="6" t="s">
        <v>12</v>
      </c>
      <c r="C16" s="7">
        <v>7.7750451417771425</v>
      </c>
      <c r="D16" s="8"/>
      <c r="E16" s="6">
        <v>27</v>
      </c>
      <c r="F16" s="6">
        <v>0.15</v>
      </c>
      <c r="G16" s="7">
        <v>0.17647058823529413</v>
      </c>
      <c r="H16" s="6">
        <v>10</v>
      </c>
      <c r="I16" s="1">
        <f t="shared" si="0"/>
        <v>1.5</v>
      </c>
      <c r="J16" s="26">
        <v>0.57971014492753625</v>
      </c>
      <c r="K16">
        <f t="shared" si="1"/>
        <v>3.2850241545893719</v>
      </c>
      <c r="L16" s="8"/>
      <c r="M16" s="8"/>
      <c r="N16" s="6">
        <v>79</v>
      </c>
      <c r="O16" s="6">
        <v>0.27</v>
      </c>
      <c r="P16" s="7">
        <v>0.17647058823529413</v>
      </c>
      <c r="Q16" s="6">
        <v>10</v>
      </c>
      <c r="R16" s="1">
        <f t="shared" si="2"/>
        <v>2.7</v>
      </c>
      <c r="S16" s="26">
        <v>0.40478260869565202</v>
      </c>
      <c r="T16">
        <f t="shared" si="3"/>
        <v>2.293768115942028</v>
      </c>
      <c r="U16" s="8"/>
      <c r="V16" s="8"/>
      <c r="W16" s="6">
        <v>207</v>
      </c>
      <c r="X16" s="6">
        <v>1.33</v>
      </c>
      <c r="Y16" s="7">
        <v>0.17647058823529413</v>
      </c>
      <c r="Z16" s="6">
        <v>10</v>
      </c>
      <c r="AA16" s="14">
        <f t="shared" si="4"/>
        <v>13.3</v>
      </c>
      <c r="AB16" s="26">
        <v>0.46376811594202899</v>
      </c>
      <c r="AC16" s="21"/>
      <c r="AD16">
        <f t="shared" si="6"/>
        <v>2.6280193236714973</v>
      </c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</row>
    <row r="17" spans="2:77" x14ac:dyDescent="0.3">
      <c r="B17" s="6" t="s">
        <v>12</v>
      </c>
      <c r="C17" s="7">
        <v>7.7750451417771416</v>
      </c>
      <c r="D17" s="8"/>
      <c r="E17" s="6">
        <v>23</v>
      </c>
      <c r="F17" s="6">
        <v>0.15</v>
      </c>
      <c r="G17" s="7">
        <v>0.17647058823529413</v>
      </c>
      <c r="H17" s="6">
        <v>30</v>
      </c>
      <c r="I17" s="1">
        <f t="shared" si="0"/>
        <v>4.5</v>
      </c>
      <c r="J17" s="26">
        <v>0.43478260869565216</v>
      </c>
      <c r="K17">
        <f t="shared" si="1"/>
        <v>2.4637681159420288</v>
      </c>
      <c r="L17" s="8"/>
      <c r="M17" s="8"/>
      <c r="N17" s="6">
        <v>83</v>
      </c>
      <c r="O17" s="6">
        <v>0.27</v>
      </c>
      <c r="P17" s="7">
        <v>0.17647058823529413</v>
      </c>
      <c r="Q17" s="6">
        <v>20</v>
      </c>
      <c r="R17" s="1">
        <f t="shared" si="2"/>
        <v>5.4</v>
      </c>
      <c r="S17" s="26">
        <v>0.38782608695652199</v>
      </c>
      <c r="T17">
        <f t="shared" si="3"/>
        <v>2.197681159420291</v>
      </c>
      <c r="U17" s="8"/>
      <c r="V17" s="8"/>
      <c r="W17" s="6">
        <v>211</v>
      </c>
      <c r="X17" s="6">
        <v>1.33</v>
      </c>
      <c r="Y17" s="7">
        <v>0.17647058823529413</v>
      </c>
      <c r="Z17" s="6">
        <v>20</v>
      </c>
      <c r="AA17" s="14">
        <f t="shared" si="4"/>
        <v>26.6</v>
      </c>
      <c r="AB17" s="26">
        <v>0.43478260869565216</v>
      </c>
      <c r="AC17" s="21"/>
      <c r="AD17">
        <f t="shared" si="6"/>
        <v>2.4637681159420288</v>
      </c>
      <c r="AJ17" s="23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</row>
    <row r="18" spans="2:77" x14ac:dyDescent="0.3">
      <c r="B18" s="6" t="s">
        <v>12</v>
      </c>
      <c r="C18" s="7">
        <v>7.7750451417771416</v>
      </c>
      <c r="D18" s="8"/>
      <c r="E18" s="6">
        <v>3</v>
      </c>
      <c r="F18" s="6">
        <v>0.15</v>
      </c>
      <c r="G18" s="7">
        <v>0.17647058823529413</v>
      </c>
      <c r="H18" s="6">
        <v>60</v>
      </c>
      <c r="I18" s="1">
        <f t="shared" si="0"/>
        <v>9</v>
      </c>
      <c r="J18" s="26">
        <v>0.2318840579710145</v>
      </c>
      <c r="K18">
        <f t="shared" si="1"/>
        <v>1.3140096618357486</v>
      </c>
      <c r="L18" s="8"/>
      <c r="M18" s="8"/>
      <c r="N18" s="6">
        <v>87</v>
      </c>
      <c r="O18" s="6">
        <v>0.27</v>
      </c>
      <c r="P18" s="7">
        <v>0.17647058823529413</v>
      </c>
      <c r="Q18" s="9">
        <v>40</v>
      </c>
      <c r="R18" s="1">
        <f t="shared" si="2"/>
        <v>10.8</v>
      </c>
      <c r="S18" s="26">
        <v>0.21739130434782608</v>
      </c>
      <c r="T18">
        <f t="shared" si="3"/>
        <v>1.2318840579710144</v>
      </c>
      <c r="U18" s="8"/>
      <c r="V18" s="8"/>
      <c r="W18" s="6">
        <v>213</v>
      </c>
      <c r="X18" s="6">
        <v>1.33</v>
      </c>
      <c r="Y18" s="7">
        <v>0.17647058823529413</v>
      </c>
      <c r="Z18" s="6">
        <v>30</v>
      </c>
      <c r="AA18" s="14">
        <f t="shared" si="4"/>
        <v>39.900000000000006</v>
      </c>
      <c r="AB18" s="26">
        <v>0.37681159420289856</v>
      </c>
      <c r="AC18" s="21"/>
      <c r="AD18">
        <f t="shared" si="6"/>
        <v>2.1352657004830915</v>
      </c>
      <c r="AJ18" s="23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</row>
    <row r="19" spans="2:77" x14ac:dyDescent="0.3">
      <c r="B19" s="6" t="s">
        <v>12</v>
      </c>
      <c r="C19" s="7">
        <v>7.7750451417771425</v>
      </c>
      <c r="D19" s="8"/>
      <c r="E19" s="6">
        <v>31</v>
      </c>
      <c r="F19" s="6">
        <v>0.15</v>
      </c>
      <c r="G19" s="7">
        <v>0.17647058823529413</v>
      </c>
      <c r="H19" s="6">
        <v>90</v>
      </c>
      <c r="I19" s="1">
        <f t="shared" si="0"/>
        <v>13.5</v>
      </c>
      <c r="J19" s="26">
        <v>0.2318840579710145</v>
      </c>
      <c r="K19">
        <f t="shared" si="1"/>
        <v>1.3140096618357486</v>
      </c>
      <c r="L19" s="8"/>
      <c r="M19" s="8"/>
      <c r="N19" s="6">
        <v>15</v>
      </c>
      <c r="O19" s="6">
        <v>0.27</v>
      </c>
      <c r="P19" s="7">
        <v>0.17647058823529413</v>
      </c>
      <c r="Q19" s="6">
        <v>60</v>
      </c>
      <c r="R19" s="1">
        <f t="shared" si="2"/>
        <v>16.200000000000003</v>
      </c>
      <c r="S19" s="26">
        <v>0.19565217391304346</v>
      </c>
      <c r="T19">
        <f t="shared" si="3"/>
        <v>1.1086956521739129</v>
      </c>
      <c r="U19" s="8"/>
      <c r="V19" s="8"/>
      <c r="W19" s="6">
        <v>219</v>
      </c>
      <c r="X19" s="6">
        <v>1.33</v>
      </c>
      <c r="Y19" s="7">
        <v>0.17647058823529413</v>
      </c>
      <c r="Z19" s="6">
        <v>45</v>
      </c>
      <c r="AA19" s="14">
        <f t="shared" si="4"/>
        <v>59.85</v>
      </c>
      <c r="AB19" s="26">
        <v>0.20289855072463769</v>
      </c>
      <c r="AC19" s="21"/>
      <c r="AD19">
        <f t="shared" si="6"/>
        <v>1.1497584541062802</v>
      </c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</row>
    <row r="20" spans="2:77" x14ac:dyDescent="0.3">
      <c r="B20" s="6" t="s">
        <v>12</v>
      </c>
      <c r="C20" s="7">
        <v>7.7750451417771425</v>
      </c>
      <c r="D20" s="8"/>
      <c r="E20" s="6">
        <v>35</v>
      </c>
      <c r="F20" s="6">
        <v>0.15</v>
      </c>
      <c r="G20" s="7">
        <v>0.17647058823529413</v>
      </c>
      <c r="H20" s="6">
        <v>120</v>
      </c>
      <c r="I20" s="1">
        <f t="shared" si="0"/>
        <v>18</v>
      </c>
      <c r="J20" s="26">
        <v>0.17391304347826086</v>
      </c>
      <c r="K20">
        <f t="shared" si="1"/>
        <v>0.98550724637681153</v>
      </c>
      <c r="L20" s="8"/>
      <c r="M20" s="8"/>
      <c r="N20" s="6">
        <v>91</v>
      </c>
      <c r="O20" s="6">
        <v>0.27</v>
      </c>
      <c r="P20" s="7">
        <v>0.17647058823529413</v>
      </c>
      <c r="Q20" s="6">
        <v>80</v>
      </c>
      <c r="R20" s="1">
        <f t="shared" si="2"/>
        <v>21.6</v>
      </c>
      <c r="S20" s="26">
        <v>0.14492753623188406</v>
      </c>
      <c r="T20">
        <f t="shared" si="3"/>
        <v>0.82125603864734298</v>
      </c>
      <c r="U20" s="8"/>
      <c r="V20" s="8"/>
      <c r="W20" s="6">
        <v>203</v>
      </c>
      <c r="X20" s="6">
        <v>1.33</v>
      </c>
      <c r="Y20" s="7">
        <v>0.17647058823529413</v>
      </c>
      <c r="Z20" s="6">
        <v>60</v>
      </c>
      <c r="AA20" s="14">
        <f t="shared" si="4"/>
        <v>79.800000000000011</v>
      </c>
      <c r="AB20" s="26">
        <v>0.14492753623188406</v>
      </c>
      <c r="AC20" s="21"/>
      <c r="AD20">
        <f t="shared" si="6"/>
        <v>0.82125603864734298</v>
      </c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</row>
    <row r="21" spans="2:77" x14ac:dyDescent="0.3">
      <c r="B21" s="6"/>
      <c r="C21" s="7"/>
      <c r="D21" s="8"/>
      <c r="E21" s="6"/>
      <c r="F21" s="6"/>
      <c r="G21" s="7"/>
      <c r="H21" s="6"/>
      <c r="I21" s="1"/>
      <c r="J21" s="26"/>
      <c r="L21" s="8"/>
      <c r="M21" s="8"/>
      <c r="N21" s="6"/>
      <c r="O21" s="6"/>
      <c r="P21" s="7"/>
      <c r="Q21" s="6"/>
      <c r="R21" s="1"/>
      <c r="S21" s="26"/>
      <c r="U21" s="8"/>
      <c r="V21" s="8"/>
      <c r="W21" s="6">
        <v>231</v>
      </c>
      <c r="X21" s="6">
        <v>1.33</v>
      </c>
      <c r="Y21" s="7">
        <v>0.17647058823529413</v>
      </c>
      <c r="Z21" s="6">
        <v>90</v>
      </c>
      <c r="AA21" s="14">
        <f t="shared" si="4"/>
        <v>119.7</v>
      </c>
      <c r="AB21" s="26">
        <v>0.14492753623188406</v>
      </c>
      <c r="AC21" s="21"/>
      <c r="AD21">
        <f t="shared" si="6"/>
        <v>0.82125603864734298</v>
      </c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</row>
    <row r="22" spans="2:77" x14ac:dyDescent="0.3">
      <c r="B22" s="6"/>
      <c r="C22" s="7"/>
      <c r="D22" s="8"/>
      <c r="E22" s="6"/>
      <c r="F22" s="6"/>
      <c r="G22" s="7"/>
      <c r="H22" s="6"/>
      <c r="I22" s="1"/>
      <c r="J22" s="26"/>
      <c r="L22" s="8"/>
      <c r="M22" s="8"/>
      <c r="N22" s="6"/>
      <c r="O22" s="6"/>
      <c r="P22" s="7"/>
      <c r="Q22" s="6"/>
      <c r="R22" s="1"/>
      <c r="S22" s="26"/>
      <c r="U22" s="8"/>
      <c r="V22" s="8"/>
      <c r="W22" s="6"/>
      <c r="X22" s="6"/>
      <c r="Y22" s="7"/>
      <c r="Z22" s="6"/>
      <c r="AA22" s="14"/>
      <c r="AB22" s="26"/>
      <c r="AC22" s="21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</row>
    <row r="23" spans="2:77" x14ac:dyDescent="0.3">
      <c r="B23" s="1" t="s">
        <v>12</v>
      </c>
      <c r="C23" s="3">
        <v>7.7750451417771416</v>
      </c>
      <c r="E23" s="1">
        <v>28</v>
      </c>
      <c r="F23" s="1">
        <v>0.15</v>
      </c>
      <c r="G23" s="3">
        <v>0.25</v>
      </c>
      <c r="H23" s="1">
        <v>10</v>
      </c>
      <c r="I23" s="1">
        <f t="shared" si="0"/>
        <v>1.5</v>
      </c>
      <c r="J23" s="5">
        <v>0.69565217391304346</v>
      </c>
      <c r="K23">
        <f t="shared" si="1"/>
        <v>2.7826086956521738</v>
      </c>
      <c r="N23" s="1">
        <v>80</v>
      </c>
      <c r="O23" s="1">
        <v>0.27</v>
      </c>
      <c r="P23" s="3">
        <v>0.25</v>
      </c>
      <c r="Q23" s="1">
        <v>10</v>
      </c>
      <c r="R23" s="1">
        <f t="shared" si="2"/>
        <v>2.7</v>
      </c>
      <c r="S23" s="5">
        <v>0.43478260869565216</v>
      </c>
      <c r="T23">
        <f t="shared" si="3"/>
        <v>1.7391304347826086</v>
      </c>
      <c r="W23" s="1">
        <v>208</v>
      </c>
      <c r="X23" s="1">
        <v>1.33</v>
      </c>
      <c r="Y23" s="3">
        <v>0.25</v>
      </c>
      <c r="Z23" s="1">
        <v>10</v>
      </c>
      <c r="AA23" s="14">
        <f t="shared" si="4"/>
        <v>13.3</v>
      </c>
      <c r="AB23" s="5">
        <v>0.47826086956521741</v>
      </c>
      <c r="AC23" s="19"/>
      <c r="AD23">
        <f t="shared" si="6"/>
        <v>1.9130434782608696</v>
      </c>
      <c r="AI23" s="40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</row>
    <row r="24" spans="2:77" x14ac:dyDescent="0.3">
      <c r="B24" s="1" t="s">
        <v>12</v>
      </c>
      <c r="C24" s="3">
        <v>7.7750451417771416</v>
      </c>
      <c r="E24" s="1">
        <v>24</v>
      </c>
      <c r="F24" s="1">
        <v>0.15</v>
      </c>
      <c r="G24" s="3">
        <v>0.25</v>
      </c>
      <c r="H24" s="1">
        <v>30</v>
      </c>
      <c r="I24" s="1">
        <f t="shared" si="0"/>
        <v>4.5</v>
      </c>
      <c r="J24" s="5">
        <v>0.52173913043478259</v>
      </c>
      <c r="K24">
        <f t="shared" si="1"/>
        <v>2.0869565217391304</v>
      </c>
      <c r="N24" s="1">
        <v>84</v>
      </c>
      <c r="O24" s="1">
        <v>0.27</v>
      </c>
      <c r="P24" s="3">
        <v>0.25</v>
      </c>
      <c r="Q24" s="1">
        <v>20</v>
      </c>
      <c r="R24" s="1">
        <f t="shared" si="2"/>
        <v>5.4</v>
      </c>
      <c r="S24" s="5">
        <v>0.42478260869565199</v>
      </c>
      <c r="T24">
        <f t="shared" si="3"/>
        <v>1.6991304347826079</v>
      </c>
      <c r="W24" s="1">
        <v>212</v>
      </c>
      <c r="X24" s="1">
        <v>1.33</v>
      </c>
      <c r="Y24" s="3">
        <v>0.25</v>
      </c>
      <c r="Z24" s="1">
        <v>20</v>
      </c>
      <c r="AA24" s="14">
        <f t="shared" si="4"/>
        <v>26.6</v>
      </c>
      <c r="AB24" s="5">
        <v>0.45652173913043476</v>
      </c>
      <c r="AC24" s="19"/>
      <c r="AD24">
        <f t="shared" si="6"/>
        <v>1.826086956521739</v>
      </c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</row>
    <row r="25" spans="2:77" x14ac:dyDescent="0.3">
      <c r="B25" s="1" t="s">
        <v>12</v>
      </c>
      <c r="C25" s="3">
        <v>7.7750451417771425</v>
      </c>
      <c r="E25" s="1">
        <v>4</v>
      </c>
      <c r="F25" s="1">
        <v>0.15</v>
      </c>
      <c r="G25" s="3">
        <v>0.25</v>
      </c>
      <c r="H25" s="1">
        <v>60</v>
      </c>
      <c r="I25" s="1">
        <f t="shared" si="0"/>
        <v>9</v>
      </c>
      <c r="J25" s="5">
        <v>0.2608695652173913</v>
      </c>
      <c r="K25">
        <f t="shared" si="1"/>
        <v>1.0434782608695652</v>
      </c>
      <c r="N25" s="1">
        <v>88</v>
      </c>
      <c r="O25" s="1">
        <v>0.27</v>
      </c>
      <c r="P25" s="3">
        <v>0.25</v>
      </c>
      <c r="Q25" s="2">
        <v>40</v>
      </c>
      <c r="R25" s="1">
        <f t="shared" si="2"/>
        <v>10.8</v>
      </c>
      <c r="S25" s="28">
        <v>0.2318840579710145</v>
      </c>
      <c r="T25">
        <f t="shared" si="3"/>
        <v>0.92753623188405798</v>
      </c>
      <c r="W25" s="1">
        <v>213</v>
      </c>
      <c r="X25" s="1">
        <v>1.33</v>
      </c>
      <c r="Y25" s="3">
        <v>0.25</v>
      </c>
      <c r="Z25" s="1">
        <v>30</v>
      </c>
      <c r="AA25" s="14">
        <f t="shared" si="4"/>
        <v>39.900000000000006</v>
      </c>
      <c r="AB25" s="28">
        <v>0.39130434782608697</v>
      </c>
      <c r="AC25" s="19"/>
      <c r="AD25">
        <f t="shared" si="6"/>
        <v>1.5652173913043479</v>
      </c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</row>
    <row r="26" spans="2:77" x14ac:dyDescent="0.3">
      <c r="B26" s="1" t="s">
        <v>12</v>
      </c>
      <c r="C26" s="3">
        <v>7.7750451417771425</v>
      </c>
      <c r="E26" s="1">
        <v>32</v>
      </c>
      <c r="F26" s="1">
        <v>0.15</v>
      </c>
      <c r="G26" s="3">
        <v>0.25</v>
      </c>
      <c r="H26" s="1">
        <v>90</v>
      </c>
      <c r="I26" s="1">
        <f t="shared" si="0"/>
        <v>13.5</v>
      </c>
      <c r="J26" s="5">
        <v>0.21739130434782608</v>
      </c>
      <c r="K26">
        <f t="shared" si="1"/>
        <v>0.86956521739130432</v>
      </c>
      <c r="N26" s="1">
        <v>16</v>
      </c>
      <c r="O26" s="1">
        <v>0.27</v>
      </c>
      <c r="P26" s="3">
        <v>0.25</v>
      </c>
      <c r="Q26" s="1">
        <v>60</v>
      </c>
      <c r="R26" s="1">
        <f t="shared" si="2"/>
        <v>16.200000000000003</v>
      </c>
      <c r="S26" s="5">
        <v>0.21739130434782608</v>
      </c>
      <c r="T26">
        <f t="shared" si="3"/>
        <v>0.86956521739130432</v>
      </c>
      <c r="W26" s="1">
        <v>220</v>
      </c>
      <c r="X26" s="1">
        <v>1.33</v>
      </c>
      <c r="Y26" s="3">
        <v>0.25</v>
      </c>
      <c r="Z26" s="1">
        <v>45</v>
      </c>
      <c r="AA26" s="14">
        <f t="shared" si="4"/>
        <v>59.85</v>
      </c>
      <c r="AB26" s="28">
        <v>0.2608695652173913</v>
      </c>
      <c r="AC26" s="19"/>
      <c r="AD26">
        <f t="shared" si="6"/>
        <v>1.0434782608695652</v>
      </c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</row>
    <row r="27" spans="2:77" x14ac:dyDescent="0.3">
      <c r="B27" s="1" t="s">
        <v>12</v>
      </c>
      <c r="C27" s="3">
        <v>7.7750451417771416</v>
      </c>
      <c r="E27" s="1">
        <v>36</v>
      </c>
      <c r="F27" s="1">
        <v>0.15</v>
      </c>
      <c r="G27" s="3">
        <v>0.25</v>
      </c>
      <c r="H27" s="1">
        <v>120</v>
      </c>
      <c r="I27" s="1">
        <f t="shared" si="0"/>
        <v>18</v>
      </c>
      <c r="J27" s="5">
        <v>0.19565217391304349</v>
      </c>
      <c r="K27">
        <f t="shared" si="1"/>
        <v>0.78260869565217395</v>
      </c>
      <c r="N27" s="1">
        <v>92</v>
      </c>
      <c r="O27" s="1">
        <v>0.27</v>
      </c>
      <c r="P27" s="3">
        <v>0.25</v>
      </c>
      <c r="Q27" s="1">
        <v>80</v>
      </c>
      <c r="R27" s="1">
        <f t="shared" si="2"/>
        <v>21.6</v>
      </c>
      <c r="S27" s="5">
        <v>0.17391304347826086</v>
      </c>
      <c r="T27">
        <f t="shared" si="3"/>
        <v>0.69565217391304346</v>
      </c>
      <c r="W27" s="1">
        <v>204</v>
      </c>
      <c r="X27" s="1">
        <v>1.33</v>
      </c>
      <c r="Y27" s="3">
        <v>0.25</v>
      </c>
      <c r="Z27" s="1">
        <v>60</v>
      </c>
      <c r="AA27" s="14">
        <f t="shared" si="4"/>
        <v>79.800000000000011</v>
      </c>
      <c r="AB27" s="28">
        <v>0.15217391304347827</v>
      </c>
      <c r="AC27" s="19"/>
      <c r="AD27">
        <f t="shared" si="6"/>
        <v>0.60869565217391308</v>
      </c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</row>
    <row r="28" spans="2:77" x14ac:dyDescent="0.3">
      <c r="B28" s="18"/>
      <c r="C28" s="15"/>
      <c r="E28" s="18"/>
      <c r="F28" s="18"/>
      <c r="G28" s="15"/>
      <c r="H28" s="18"/>
      <c r="I28" s="18"/>
      <c r="J28" s="23"/>
      <c r="N28" s="18"/>
      <c r="O28" s="18"/>
      <c r="P28" s="15"/>
      <c r="Q28" s="18"/>
      <c r="R28" s="18"/>
      <c r="S28" s="23"/>
      <c r="W28" s="1">
        <v>232</v>
      </c>
      <c r="X28" s="1">
        <v>1.33</v>
      </c>
      <c r="Y28" s="3">
        <v>0.25</v>
      </c>
      <c r="Z28" s="1">
        <v>90</v>
      </c>
      <c r="AA28" s="14">
        <f t="shared" si="4"/>
        <v>119.7</v>
      </c>
      <c r="AB28" s="5">
        <v>0.15217391304347827</v>
      </c>
      <c r="AC28" s="19"/>
      <c r="AD28">
        <f t="shared" si="6"/>
        <v>0.60869565217391308</v>
      </c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</row>
    <row r="29" spans="2:77" x14ac:dyDescent="0.3"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</row>
    <row r="30" spans="2:77" x14ac:dyDescent="0.3">
      <c r="F30" t="s">
        <v>9</v>
      </c>
      <c r="O30" t="s">
        <v>10</v>
      </c>
      <c r="X30" t="s">
        <v>11</v>
      </c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</row>
    <row r="31" spans="2:77" s="16" customFormat="1" x14ac:dyDescent="0.3"/>
    <row r="32" spans="2:77" s="16" customFormat="1" x14ac:dyDescent="0.3"/>
    <row r="33" spans="2:2" s="16" customFormat="1" x14ac:dyDescent="0.3"/>
    <row r="34" spans="2:2" s="16" customFormat="1" x14ac:dyDescent="0.3"/>
    <row r="35" spans="2:2" s="16" customFormat="1" x14ac:dyDescent="0.3"/>
    <row r="36" spans="2:2" s="16" customFormat="1" x14ac:dyDescent="0.3"/>
    <row r="37" spans="2:2" s="16" customFormat="1" x14ac:dyDescent="0.3"/>
    <row r="38" spans="2:2" s="16" customFormat="1" x14ac:dyDescent="0.3"/>
    <row r="39" spans="2:2" s="16" customFormat="1" x14ac:dyDescent="0.3"/>
    <row r="40" spans="2:2" s="16" customFormat="1" x14ac:dyDescent="0.3"/>
    <row r="41" spans="2:2" s="16" customFormat="1" x14ac:dyDescent="0.3"/>
    <row r="42" spans="2:2" s="16" customFormat="1" x14ac:dyDescent="0.3"/>
    <row r="43" spans="2:2" s="16" customFormat="1" x14ac:dyDescent="0.3"/>
    <row r="44" spans="2:2" s="16" customFormat="1" x14ac:dyDescent="0.3">
      <c r="B44" s="41"/>
    </row>
    <row r="45" spans="2:2" s="16" customFormat="1" x14ac:dyDescent="0.3"/>
    <row r="46" spans="2:2" s="16" customFormat="1" x14ac:dyDescent="0.3"/>
    <row r="47" spans="2:2" s="16" customFormat="1" x14ac:dyDescent="0.3"/>
    <row r="48" spans="2:2" s="16" customFormat="1" x14ac:dyDescent="0.3">
      <c r="B48" s="41"/>
    </row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Results</vt:lpstr>
      <vt:lpstr>Time &amp; Particle 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Wenpei Ma</dc:creator>
  <cp:lastModifiedBy>Wenpei Ma</cp:lastModifiedBy>
  <dcterms:created xsi:type="dcterms:W3CDTF">2021-11-16T19:25:05Z</dcterms:created>
  <dcterms:modified xsi:type="dcterms:W3CDTF">2024-03-03T23:54:12Z</dcterms:modified>
</cp:coreProperties>
</file>